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40" windowHeight="10500" tabRatio="611" firstSheet="1" activeTab="3"/>
  </bookViews>
  <sheets>
    <sheet name="学时学分分配表" sheetId="1" r:id="rId1"/>
    <sheet name="四年进程" sheetId="2" r:id="rId2"/>
    <sheet name="课程设置" sheetId="3" r:id="rId3"/>
    <sheet name="修读指导" sheetId="4" r:id="rId4"/>
  </sheets>
  <definedNames>
    <definedName name="_xlnm.Print_Area" localSheetId="2">'课程设置'!$A$1:$M$83</definedName>
    <definedName name="_xlnm.Print_Titles" localSheetId="2">'课程设置'!$1:$2</definedName>
  </definedNames>
  <calcPr fullCalcOnLoad="1"/>
</workbook>
</file>

<file path=xl/sharedStrings.xml><?xml version="1.0" encoding="utf-8"?>
<sst xmlns="http://schemas.openxmlformats.org/spreadsheetml/2006/main" count="1079" uniqueCount="435">
  <si>
    <t>培养方案学时、学分分配及主要参数表</t>
  </si>
  <si>
    <t>表1</t>
  </si>
  <si>
    <t>（四年制本科   2018级  测绘工程专业）</t>
  </si>
  <si>
    <t xml:space="preserve">    学时及学分分配
教学环节</t>
  </si>
  <si>
    <t>学时（周数）分配</t>
  </si>
  <si>
    <t>学分分配</t>
  </si>
  <si>
    <t>总学时/周数</t>
  </si>
  <si>
    <t>必修                
学时　
（或周）</t>
  </si>
  <si>
    <t>应选修         
学时　      
（或周）</t>
  </si>
  <si>
    <t>总学分</t>
  </si>
  <si>
    <t>必修          
学分</t>
  </si>
  <si>
    <t>选修
学分</t>
  </si>
  <si>
    <t>学时     
或周数</t>
  </si>
  <si>
    <t>比例</t>
  </si>
  <si>
    <t xml:space="preserve">学分  </t>
  </si>
  <si>
    <t>理论教学</t>
  </si>
  <si>
    <t>数学与自然科学</t>
  </si>
  <si>
    <t>工程及专业相关类</t>
  </si>
  <si>
    <t>人文社会科学类</t>
  </si>
  <si>
    <t>创新创业类</t>
  </si>
  <si>
    <t>小计</t>
  </si>
  <si>
    <t>实践教学</t>
  </si>
  <si>
    <t>工程实践与毕业设计
周数/学分</t>
  </si>
  <si>
    <t>42/40</t>
  </si>
  <si>
    <t>——</t>
  </si>
  <si>
    <t>主要参数</t>
  </si>
  <si>
    <t>教学活动总周数</t>
  </si>
  <si>
    <t>教学总学时数</t>
  </si>
  <si>
    <t>第二课堂
素质拓展</t>
  </si>
  <si>
    <t>毕业总学分</t>
  </si>
  <si>
    <t>实践教学周数占
教 学 活 动
总周数的比例</t>
  </si>
  <si>
    <t>应选修学时占总
教学时数的比例</t>
  </si>
  <si>
    <t>应选修学分占         总学分的比例</t>
  </si>
  <si>
    <t xml:space="preserve"> </t>
  </si>
  <si>
    <t>教学活动总进程（学历）表</t>
  </si>
  <si>
    <t>表2</t>
  </si>
  <si>
    <t>（四年制本科  2018级  测绘工程专业）</t>
  </si>
  <si>
    <t>学年   学期</t>
  </si>
  <si>
    <t>集中实践教学</t>
  </si>
  <si>
    <t>考试</t>
  </si>
  <si>
    <t>机动/入学/军事/毕业</t>
  </si>
  <si>
    <t>假期</t>
  </si>
  <si>
    <t>合计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</si>
  <si>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Ⅰ
</t>
    </r>
    <r>
      <rPr>
        <sz val="10"/>
        <rFont val="Times New Roman"/>
        <family val="1"/>
      </rPr>
      <t xml:space="preserve">2018~2019
</t>
    </r>
    <r>
      <rPr>
        <sz val="10"/>
        <rFont val="宋体"/>
        <family val="0"/>
      </rPr>
      <t>学年</t>
    </r>
  </si>
  <si>
    <t>一</t>
  </si>
  <si>
    <t>9月     3-9</t>
  </si>
  <si>
    <t>10-16</t>
  </si>
  <si>
    <t>17-23</t>
  </si>
  <si>
    <t>24-30</t>
  </si>
  <si>
    <t>10月
1-7</t>
  </si>
  <si>
    <t>8-14</t>
  </si>
  <si>
    <t>15-21</t>
  </si>
  <si>
    <t>22-28</t>
  </si>
  <si>
    <t>11月
29-4</t>
  </si>
  <si>
    <t>5-11</t>
  </si>
  <si>
    <t>12-18</t>
  </si>
  <si>
    <t>19-25</t>
  </si>
  <si>
    <t>12月
26-2</t>
  </si>
  <si>
    <t>3-9</t>
  </si>
  <si>
    <t>1月
31-6</t>
  </si>
  <si>
    <t>7-13</t>
  </si>
  <si>
    <t>14-20</t>
  </si>
  <si>
    <t>21-27</t>
  </si>
  <si>
    <t>2月
28-3</t>
  </si>
  <si>
    <t>4-10</t>
  </si>
  <si>
    <t>11-17</t>
  </si>
  <si>
    <t>2月
18-24</t>
  </si>
  <si>
    <t>3月
25-3</t>
  </si>
  <si>
    <t>√</t>
  </si>
  <si>
    <t>☆</t>
  </si>
  <si>
    <t>：：</t>
  </si>
  <si>
    <t xml:space="preserve"> 〓</t>
  </si>
  <si>
    <t>二</t>
  </si>
  <si>
    <t>3月     4-10</t>
  </si>
  <si>
    <t>18-24</t>
  </si>
  <si>
    <t>25-31</t>
  </si>
  <si>
    <t>4月
1-7</t>
  </si>
  <si>
    <t>5月
29-5</t>
  </si>
  <si>
    <t>6-12</t>
  </si>
  <si>
    <t>13-19</t>
  </si>
  <si>
    <t>20-26</t>
  </si>
  <si>
    <t>6月
27-2</t>
  </si>
  <si>
    <t>7月
1-7</t>
  </si>
  <si>
    <t>8月
29-4</t>
  </si>
  <si>
    <t>8月
19-25</t>
  </si>
  <si>
    <t>9月
26-1</t>
  </si>
  <si>
    <r>
      <rPr>
        <sz val="10"/>
        <rFont val="宋体"/>
        <family val="0"/>
      </rPr>
      <t>Ⅱ</t>
    </r>
    <r>
      <rPr>
        <sz val="10"/>
        <rFont val="Times New Roman"/>
        <family val="1"/>
      </rPr>
      <t xml:space="preserve">
2019~2020
</t>
    </r>
    <r>
      <rPr>
        <sz val="10"/>
        <rFont val="宋体"/>
        <family val="0"/>
      </rPr>
      <t>学年</t>
    </r>
  </si>
  <si>
    <t>三</t>
  </si>
  <si>
    <t>9月     2-8</t>
  </si>
  <si>
    <t>9-15</t>
  </si>
  <si>
    <t>16-22</t>
  </si>
  <si>
    <t>23-29</t>
  </si>
  <si>
    <t>10月
30-6</t>
  </si>
  <si>
    <t>11月
28-3</t>
  </si>
  <si>
    <t>12月
25-1</t>
  </si>
  <si>
    <t>2-8</t>
  </si>
  <si>
    <t>1月
30-5</t>
  </si>
  <si>
    <t>2月
27-2</t>
  </si>
  <si>
    <t>2月
17-23</t>
  </si>
  <si>
    <t>3月
24-1</t>
  </si>
  <si>
    <t>四</t>
  </si>
  <si>
    <t>3月     2-8</t>
  </si>
  <si>
    <t>4月
30-5</t>
  </si>
  <si>
    <t>5月
27-3</t>
  </si>
  <si>
    <t>6月
1-7</t>
  </si>
  <si>
    <t>7月
29-5</t>
  </si>
  <si>
    <t>8月
27-2</t>
  </si>
  <si>
    <t>8月
24-30</t>
  </si>
  <si>
    <t>╳</t>
  </si>
  <si>
    <r>
      <rPr>
        <sz val="10"/>
        <rFont val="宋体"/>
        <family val="0"/>
      </rPr>
      <t>Ⅲ</t>
    </r>
    <r>
      <rPr>
        <sz val="10"/>
        <rFont val="Times New Roman"/>
        <family val="1"/>
      </rPr>
      <t xml:space="preserve">
2020~2021
</t>
    </r>
    <r>
      <rPr>
        <sz val="10"/>
        <rFont val="宋体"/>
        <family val="0"/>
      </rPr>
      <t>学年</t>
    </r>
  </si>
  <si>
    <t>五</t>
  </si>
  <si>
    <t>9月
31-6</t>
  </si>
  <si>
    <t>10月
28-4</t>
  </si>
  <si>
    <t>11月
26-1</t>
  </si>
  <si>
    <t>12月
30-6</t>
  </si>
  <si>
    <t>1月
28-3</t>
  </si>
  <si>
    <t>2月
1-7</t>
  </si>
  <si>
    <t>2月
22-28</t>
  </si>
  <si>
    <t>六</t>
  </si>
  <si>
    <t>3月
1-7</t>
  </si>
  <si>
    <t>4月
29-4</t>
  </si>
  <si>
    <t>5月
26-2</t>
  </si>
  <si>
    <t>6月
31-6</t>
  </si>
  <si>
    <t>7月
28-4</t>
  </si>
  <si>
    <t>8月
26-1</t>
  </si>
  <si>
    <t>8月
2-8</t>
  </si>
  <si>
    <t>8月
23-29</t>
  </si>
  <si>
    <r>
      <rPr>
        <sz val="10"/>
        <rFont val="宋体"/>
        <family val="0"/>
      </rPr>
      <t>Ⅳ</t>
    </r>
    <r>
      <rPr>
        <sz val="10"/>
        <rFont val="Times New Roman"/>
        <family val="1"/>
      </rPr>
      <t xml:space="preserve">
2021~2022
</t>
    </r>
    <r>
      <rPr>
        <sz val="10"/>
        <rFont val="宋体"/>
        <family val="0"/>
      </rPr>
      <t>学年</t>
    </r>
  </si>
  <si>
    <t>七</t>
  </si>
  <si>
    <t>9月
30-5</t>
  </si>
  <si>
    <t>10月
27-3</t>
  </si>
  <si>
    <t>11月
1-7</t>
  </si>
  <si>
    <t>12月
29-5</t>
  </si>
  <si>
    <t>1月
27-2</t>
  </si>
  <si>
    <t>2月
31-6</t>
  </si>
  <si>
    <t>1-27</t>
  </si>
  <si>
    <t xml:space="preserve"> 〇</t>
  </si>
  <si>
    <t>八</t>
  </si>
  <si>
    <t>3月
28-6</t>
  </si>
  <si>
    <t>4月
28-3</t>
  </si>
  <si>
    <t>5月
25-1</t>
  </si>
  <si>
    <t>6月
30-5</t>
  </si>
  <si>
    <t>6月
13-19</t>
  </si>
  <si>
    <t>※</t>
  </si>
  <si>
    <t>★</t>
  </si>
  <si>
    <t xml:space="preserve">合计 </t>
  </si>
  <si>
    <t>符号说明：□理论教学  ：：考试   ╳实习/实训  ≠社会实践   ☆入学教育及军训   △劳动   〇课程设计   ※毕业设计   〓假期  √机动  ★离校周   ⊥测量实习    C计算机实习   J工程训练  S业务实践培训</t>
  </si>
  <si>
    <r>
      <rPr>
        <b/>
        <sz val="30"/>
        <rFont val="宋体"/>
        <family val="0"/>
      </rPr>
      <t>课程设置及教学进程表</t>
    </r>
  </si>
  <si>
    <r>
      <rPr>
        <sz val="16"/>
        <rFont val="宋体"/>
        <family val="0"/>
      </rPr>
      <t>表</t>
    </r>
    <r>
      <rPr>
        <sz val="16"/>
        <rFont val="Times New Roman"/>
        <family val="1"/>
      </rPr>
      <t>3</t>
    </r>
  </si>
  <si>
    <r>
      <t>（四年制本科</t>
    </r>
    <r>
      <rPr>
        <sz val="14"/>
        <rFont val="Times New Roman"/>
        <family val="1"/>
      </rPr>
      <t xml:space="preserve">   2018</t>
    </r>
    <r>
      <rPr>
        <sz val="14"/>
        <rFont val="宋体"/>
        <family val="0"/>
      </rPr>
      <t>级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测绘工程专业）</t>
    </r>
  </si>
  <si>
    <t>课程类别</t>
  </si>
  <si>
    <t>课程性质</t>
  </si>
  <si>
    <r>
      <rPr>
        <b/>
        <sz val="10.5"/>
        <color indexed="8"/>
        <rFont val="仿宋"/>
        <family val="3"/>
      </rPr>
      <t>课程编号</t>
    </r>
  </si>
  <si>
    <r>
      <rPr>
        <b/>
        <sz val="10.5"/>
        <color indexed="8"/>
        <rFont val="仿宋"/>
        <family val="3"/>
      </rPr>
      <t>课程名称</t>
    </r>
  </si>
  <si>
    <r>
      <rPr>
        <b/>
        <sz val="10.5"/>
        <color indexed="8"/>
        <rFont val="仿宋"/>
        <family val="3"/>
      </rPr>
      <t>学时</t>
    </r>
  </si>
  <si>
    <r>
      <rPr>
        <b/>
        <sz val="10.5"/>
        <color indexed="8"/>
        <rFont val="仿宋"/>
        <family val="3"/>
      </rPr>
      <t>学分</t>
    </r>
  </si>
  <si>
    <r>
      <rPr>
        <b/>
        <sz val="10.5"/>
        <color indexed="8"/>
        <rFont val="仿宋"/>
        <family val="3"/>
      </rPr>
      <t>开课学期</t>
    </r>
  </si>
  <si>
    <r>
      <rPr>
        <b/>
        <sz val="10.5"/>
        <color indexed="8"/>
        <rFont val="仿宋"/>
        <family val="3"/>
      </rPr>
      <t>备注</t>
    </r>
  </si>
  <si>
    <r>
      <rPr>
        <b/>
        <sz val="10.5"/>
        <color indexed="8"/>
        <rFont val="仿宋"/>
        <family val="3"/>
      </rPr>
      <t>责任单位</t>
    </r>
  </si>
  <si>
    <r>
      <rPr>
        <b/>
        <sz val="10.5"/>
        <color indexed="8"/>
        <rFont val="仿宋"/>
        <family val="3"/>
      </rPr>
      <t>总学时</t>
    </r>
  </si>
  <si>
    <r>
      <rPr>
        <b/>
        <sz val="10.5"/>
        <color indexed="8"/>
        <rFont val="仿宋"/>
        <family val="3"/>
      </rPr>
      <t>理论学时</t>
    </r>
  </si>
  <si>
    <r>
      <rPr>
        <b/>
        <sz val="10.5"/>
        <color indexed="8"/>
        <rFont val="仿宋"/>
        <family val="3"/>
      </rPr>
      <t>实践学时</t>
    </r>
  </si>
  <si>
    <r>
      <t>人文社会科学类通识教育课程
（692学时，</t>
    </r>
    <r>
      <rPr>
        <sz val="11"/>
        <color indexed="8"/>
        <rFont val="Times New Roman"/>
        <family val="1"/>
      </rPr>
      <t>34</t>
    </r>
    <r>
      <rPr>
        <sz val="11"/>
        <color indexed="8"/>
        <rFont val="仿宋"/>
        <family val="3"/>
      </rPr>
      <t>学分）</t>
    </r>
  </si>
  <si>
    <r>
      <t>公共必修课
（</t>
    </r>
    <r>
      <rPr>
        <sz val="11"/>
        <color indexed="8"/>
        <rFont val="Times New Roman"/>
        <family val="1"/>
      </rPr>
      <t>628</t>
    </r>
    <r>
      <rPr>
        <sz val="11"/>
        <color indexed="8"/>
        <rFont val="仿宋"/>
        <family val="3"/>
      </rPr>
      <t>学时，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"/>
        <family val="3"/>
      </rPr>
      <t>学分）</t>
    </r>
  </si>
  <si>
    <t>必修</t>
  </si>
  <si>
    <t>my01131010</t>
  </si>
  <si>
    <t>思想道德修养与法律基础</t>
  </si>
  <si>
    <r>
      <rPr>
        <sz val="10"/>
        <rFont val="仿宋"/>
        <family val="3"/>
      </rPr>
      <t>马克思主义学院</t>
    </r>
  </si>
  <si>
    <t>my06011010</t>
  </si>
  <si>
    <t>中国近现代史纲要</t>
  </si>
  <si>
    <t>my03081010</t>
  </si>
  <si>
    <t>马克思主义基本原理概论</t>
  </si>
  <si>
    <t>my04191014-5</t>
  </si>
  <si>
    <t>毛泽东思想和中国特色社会主义理论体系概论</t>
  </si>
  <si>
    <r>
      <t>4-5</t>
    </r>
    <r>
      <rPr>
        <sz val="10"/>
        <rFont val="宋体"/>
        <family val="0"/>
      </rPr>
      <t>学期</t>
    </r>
  </si>
  <si>
    <t>my04031011-8</t>
  </si>
  <si>
    <t>形势与政策</t>
  </si>
  <si>
    <r>
      <t>1-8</t>
    </r>
    <r>
      <rPr>
        <sz val="10"/>
        <rFont val="宋体"/>
        <family val="0"/>
      </rPr>
      <t>学期</t>
    </r>
  </si>
  <si>
    <t>wy01011011-2</t>
  </si>
  <si>
    <t>大学英语1-2</t>
  </si>
  <si>
    <r>
      <t>1-2</t>
    </r>
    <r>
      <rPr>
        <sz val="10"/>
        <rFont val="宋体"/>
        <family val="0"/>
      </rPr>
      <t>学期</t>
    </r>
  </si>
  <si>
    <r>
      <rPr>
        <sz val="10"/>
        <rFont val="仿宋"/>
        <family val="3"/>
      </rPr>
      <t>外国语学院</t>
    </r>
  </si>
  <si>
    <t>ty01011011-4</t>
  </si>
  <si>
    <t>大学体育与健康1-4</t>
  </si>
  <si>
    <r>
      <t>1-4</t>
    </r>
    <r>
      <rPr>
        <sz val="10"/>
        <rFont val="宋体"/>
        <family val="0"/>
      </rPr>
      <t>学期</t>
    </r>
  </si>
  <si>
    <r>
      <rPr>
        <sz val="10"/>
        <rFont val="仿宋"/>
        <family val="3"/>
      </rPr>
      <t>体育教学部</t>
    </r>
  </si>
  <si>
    <t>xl01011011</t>
  </si>
  <si>
    <t>大学生心理健康教育</t>
  </si>
  <si>
    <t>大学生心理健康教育咨询中心</t>
  </si>
  <si>
    <t>ty04011010</t>
  </si>
  <si>
    <t>军事理论</t>
  </si>
  <si>
    <t>kc05591010</t>
  </si>
  <si>
    <t>人文地理</t>
  </si>
  <si>
    <t>勘测学院</t>
  </si>
  <si>
    <r>
      <rPr>
        <sz val="11"/>
        <rFont val="宋体"/>
        <family val="0"/>
      </rPr>
      <t>合计</t>
    </r>
  </si>
  <si>
    <r>
      <t>全校性通识选修课
（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"/>
        <family val="3"/>
      </rPr>
      <t>学时，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"/>
        <family val="3"/>
      </rPr>
      <t>学分）</t>
    </r>
  </si>
  <si>
    <t>选修</t>
  </si>
  <si>
    <t>my04021020</t>
  </si>
  <si>
    <t>学习筑梦</t>
  </si>
  <si>
    <r>
      <rPr>
        <sz val="10"/>
        <rFont val="宋体"/>
        <family val="0"/>
      </rPr>
      <t>必选</t>
    </r>
  </si>
  <si>
    <t>jg05201020</t>
  </si>
  <si>
    <t>大数据与人工智能</t>
  </si>
  <si>
    <r>
      <rPr>
        <sz val="10"/>
        <rFont val="仿宋"/>
        <family val="3"/>
      </rPr>
      <t>计算机学院</t>
    </r>
  </si>
  <si>
    <t>经济类（网络课程）</t>
  </si>
  <si>
    <r>
      <t xml:space="preserve">1-6
</t>
    </r>
    <r>
      <rPr>
        <sz val="10"/>
        <rFont val="宋体"/>
        <family val="0"/>
      </rPr>
      <t>学期</t>
    </r>
  </si>
  <si>
    <r>
      <rPr>
        <sz val="10"/>
        <rFont val="仿宋"/>
        <family val="3"/>
      </rPr>
      <t>教务处</t>
    </r>
  </si>
  <si>
    <t>环境类（网络课程）</t>
  </si>
  <si>
    <t>法律类（网络课程）</t>
  </si>
  <si>
    <t>伦理类（网络课程）</t>
  </si>
  <si>
    <t>艺术与专业选修课</t>
  </si>
  <si>
    <r>
      <t>创新创业类课程
（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仿宋"/>
        <family val="3"/>
      </rPr>
      <t>学时，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"/>
        <family val="3"/>
      </rPr>
      <t>学分）</t>
    </r>
  </si>
  <si>
    <t>sc01011011-6</t>
  </si>
  <si>
    <r>
      <rPr>
        <sz val="9"/>
        <rFont val="宋体"/>
        <family val="0"/>
      </rPr>
      <t>创业基础（网络课程）</t>
    </r>
  </si>
  <si>
    <r>
      <t>1-6</t>
    </r>
    <r>
      <rPr>
        <sz val="10"/>
        <rFont val="宋体"/>
        <family val="0"/>
      </rPr>
      <t>学期</t>
    </r>
  </si>
  <si>
    <r>
      <rPr>
        <sz val="5"/>
        <color indexed="8"/>
        <rFont val="宋体"/>
        <family val="0"/>
      </rPr>
      <t>每学期均开设，学生自选学期学习</t>
    </r>
  </si>
  <si>
    <r>
      <rPr>
        <sz val="9"/>
        <rFont val="宋体"/>
        <family val="0"/>
      </rPr>
      <t>双创教育学院</t>
    </r>
  </si>
  <si>
    <t>sc01021011-4</t>
  </si>
  <si>
    <t>创新方法与实践（网络课程）</t>
  </si>
  <si>
    <r>
      <rPr>
        <sz val="11"/>
        <color indexed="8"/>
        <rFont val="仿宋"/>
        <family val="3"/>
      </rPr>
      <t>数学与自然科学类课程（</t>
    </r>
    <r>
      <rPr>
        <sz val="11"/>
        <color indexed="8"/>
        <rFont val="Times New Roman"/>
        <family val="1"/>
      </rPr>
      <t>424</t>
    </r>
    <r>
      <rPr>
        <sz val="11"/>
        <color indexed="8"/>
        <rFont val="仿宋"/>
        <family val="3"/>
      </rPr>
      <t>学时，</t>
    </r>
    <r>
      <rPr>
        <sz val="11"/>
        <color indexed="8"/>
        <rFont val="Times New Roman"/>
        <family val="1"/>
      </rPr>
      <t>26.5</t>
    </r>
    <r>
      <rPr>
        <sz val="11"/>
        <color indexed="8"/>
        <rFont val="仿宋"/>
        <family val="3"/>
      </rPr>
      <t>学分）</t>
    </r>
  </si>
  <si>
    <t>数学、物理、化学、环境与可持续发展</t>
  </si>
  <si>
    <t>lx01011011-2</t>
  </si>
  <si>
    <r>
      <rPr>
        <sz val="11"/>
        <rFont val="宋体"/>
        <family val="0"/>
      </rPr>
      <t>高等数学Ⅰ</t>
    </r>
  </si>
  <si>
    <r>
      <rPr>
        <sz val="11"/>
        <rFont val="宋体"/>
        <family val="0"/>
      </rPr>
      <t>理学院</t>
    </r>
  </si>
  <si>
    <t>lx02012011-2</t>
  </si>
  <si>
    <r>
      <rPr>
        <sz val="11"/>
        <rFont val="宋体"/>
        <family val="0"/>
      </rPr>
      <t>工程数学Ⅰ</t>
    </r>
  </si>
  <si>
    <r>
      <t>2-3</t>
    </r>
    <r>
      <rPr>
        <sz val="10"/>
        <rFont val="宋体"/>
        <family val="0"/>
      </rPr>
      <t>学期</t>
    </r>
  </si>
  <si>
    <t>lx03021010</t>
  </si>
  <si>
    <r>
      <rPr>
        <sz val="11"/>
        <rFont val="宋体"/>
        <family val="0"/>
      </rPr>
      <t>大学物理实验Ⅰ</t>
    </r>
  </si>
  <si>
    <t>lx03012010</t>
  </si>
  <si>
    <r>
      <rPr>
        <sz val="11"/>
        <rFont val="宋体"/>
        <family val="0"/>
      </rPr>
      <t>大学物理Ⅰ</t>
    </r>
  </si>
  <si>
    <t>kc05031010</t>
  </si>
  <si>
    <t>地球科学概论</t>
  </si>
  <si>
    <r>
      <t xml:space="preserve">工程基础类课程
</t>
    </r>
    <r>
      <rPr>
        <sz val="11"/>
        <rFont val="仿宋"/>
        <family val="3"/>
      </rPr>
      <t>（</t>
    </r>
    <r>
      <rPr>
        <sz val="11"/>
        <rFont val="Times New Roman"/>
        <family val="1"/>
      </rPr>
      <t>208</t>
    </r>
    <r>
      <rPr>
        <sz val="11"/>
        <rFont val="仿宋"/>
        <family val="3"/>
      </rPr>
      <t>学时，</t>
    </r>
    <r>
      <rPr>
        <sz val="11"/>
        <rFont val="Times New Roman"/>
        <family val="1"/>
      </rPr>
      <t>13</t>
    </r>
    <r>
      <rPr>
        <sz val="11"/>
        <rFont val="仿宋"/>
        <family val="3"/>
      </rPr>
      <t>学分）</t>
    </r>
  </si>
  <si>
    <r>
      <rPr>
        <sz val="11"/>
        <color indexed="8"/>
        <rFont val="仿宋"/>
        <family val="3"/>
      </rPr>
      <t xml:space="preserve">专业核心课程主要专业实验
</t>
    </r>
  </si>
  <si>
    <t>jd01391010</t>
  </si>
  <si>
    <t>工程制图</t>
  </si>
  <si>
    <r>
      <rPr>
        <sz val="11"/>
        <color indexed="8"/>
        <rFont val="宋体"/>
        <family val="0"/>
      </rPr>
      <t>机电学院</t>
    </r>
  </si>
  <si>
    <t>jg05053010</t>
  </si>
  <si>
    <t xml:space="preserve">计算机程序设计基础(VB) </t>
  </si>
  <si>
    <r>
      <rPr>
        <sz val="11"/>
        <color indexed="8"/>
        <rFont val="宋体"/>
        <family val="0"/>
      </rPr>
      <t>计算机学院</t>
    </r>
  </si>
  <si>
    <t>tm06023010</t>
  </si>
  <si>
    <t>土木工程概论</t>
  </si>
  <si>
    <t>土木学院</t>
  </si>
  <si>
    <t>jg05181010</t>
  </si>
  <si>
    <t>计算机图形学</t>
  </si>
  <si>
    <t>jg05171010</t>
  </si>
  <si>
    <t>数据结构</t>
  </si>
  <si>
    <r>
      <t>专业基础类课程（</t>
    </r>
    <r>
      <rPr>
        <sz val="11"/>
        <color indexed="8"/>
        <rFont val="Times New Roman"/>
        <family val="1"/>
      </rPr>
      <t>424</t>
    </r>
    <r>
      <rPr>
        <sz val="11"/>
        <color indexed="8"/>
        <rFont val="仿宋"/>
        <family val="3"/>
      </rPr>
      <t>学时，</t>
    </r>
    <r>
      <rPr>
        <sz val="11"/>
        <color indexed="8"/>
        <rFont val="Times New Roman"/>
        <family val="1"/>
      </rPr>
      <t>26.5</t>
    </r>
    <r>
      <rPr>
        <sz val="11"/>
        <color indexed="8"/>
        <rFont val="仿宋"/>
        <family val="3"/>
      </rPr>
      <t>学分）</t>
    </r>
  </si>
  <si>
    <t>kc02011010</t>
  </si>
  <si>
    <t>测绘学基础</t>
  </si>
  <si>
    <t>kc02021010</t>
  </si>
  <si>
    <t>误差理论与测量平差基础</t>
  </si>
  <si>
    <t>kc02031010</t>
  </si>
  <si>
    <t>地理信息系统基础　</t>
  </si>
  <si>
    <t>kc02041010</t>
  </si>
  <si>
    <t>大地测量学基础</t>
  </si>
  <si>
    <t>kc02051010</t>
  </si>
  <si>
    <t>GNSS测量原理与应用</t>
  </si>
  <si>
    <t>kc02061010</t>
  </si>
  <si>
    <t>空间数据库及测绘应用</t>
  </si>
  <si>
    <t>kc02071010</t>
  </si>
  <si>
    <t>测绘制图</t>
  </si>
  <si>
    <t>kc02081010</t>
  </si>
  <si>
    <t>地图学</t>
  </si>
  <si>
    <t>gl06101010</t>
  </si>
  <si>
    <t>工程建设监理</t>
  </si>
  <si>
    <t>管理学院</t>
  </si>
  <si>
    <t>kc02091010</t>
  </si>
  <si>
    <t>测绘专业英语</t>
  </si>
  <si>
    <t>kc02101010</t>
  </si>
  <si>
    <t>测绘软件开发与应用</t>
  </si>
  <si>
    <r>
      <t>专业类课程
（</t>
    </r>
    <r>
      <rPr>
        <sz val="11"/>
        <color indexed="8"/>
        <rFont val="Times New Roman"/>
        <family val="1"/>
      </rPr>
      <t>232</t>
    </r>
    <r>
      <rPr>
        <sz val="11"/>
        <color indexed="8"/>
        <rFont val="仿宋"/>
        <family val="3"/>
      </rPr>
      <t>学时，</t>
    </r>
    <r>
      <rPr>
        <sz val="11"/>
        <color indexed="8"/>
        <rFont val="Times New Roman"/>
        <family val="1"/>
      </rPr>
      <t>14.5</t>
    </r>
    <r>
      <rPr>
        <sz val="11"/>
        <color indexed="8"/>
        <rFont val="仿宋"/>
        <family val="3"/>
      </rPr>
      <t>学分）</t>
    </r>
  </si>
  <si>
    <r>
      <rPr>
        <sz val="11"/>
        <color indexed="8"/>
        <rFont val="宋体"/>
        <family val="0"/>
      </rPr>
      <t>必修</t>
    </r>
  </si>
  <si>
    <t>kc02111010</t>
  </si>
  <si>
    <t>摄影测量学</t>
  </si>
  <si>
    <t>kc02121010</t>
  </si>
  <si>
    <t>工程测量学</t>
  </si>
  <si>
    <t>kc02131010</t>
  </si>
  <si>
    <t>地籍与房产测量</t>
  </si>
  <si>
    <t>kc02141010</t>
  </si>
  <si>
    <t>数字化测图</t>
  </si>
  <si>
    <t>kc02151010</t>
  </si>
  <si>
    <t>遥感技术与应用</t>
  </si>
  <si>
    <t>kc02161010</t>
  </si>
  <si>
    <r>
      <t>GIS</t>
    </r>
    <r>
      <rPr>
        <sz val="10"/>
        <rFont val="宋体"/>
        <family val="0"/>
      </rPr>
      <t>软件应用</t>
    </r>
  </si>
  <si>
    <t>专业特色类课程
（96学时，6学分）</t>
  </si>
  <si>
    <t>专业提升课</t>
  </si>
  <si>
    <t>kc02171020</t>
  </si>
  <si>
    <t>测绘管理与法规</t>
  </si>
  <si>
    <t>kc02181020</t>
  </si>
  <si>
    <t>线路勘测基础</t>
  </si>
  <si>
    <t>kc02191020</t>
  </si>
  <si>
    <t>变形测量</t>
  </si>
  <si>
    <t>kc02201020</t>
  </si>
  <si>
    <t>数字图像处理</t>
  </si>
  <si>
    <t>kc02211020</t>
  </si>
  <si>
    <t>数字摄影测量软件应用</t>
  </si>
  <si>
    <t>kc02221020</t>
  </si>
  <si>
    <t>矿山测量</t>
  </si>
  <si>
    <t>kc02231020</t>
  </si>
  <si>
    <t>精密工程测量</t>
  </si>
  <si>
    <t>kc02241020</t>
  </si>
  <si>
    <t>海洋测量</t>
  </si>
  <si>
    <r>
      <t>工程实践与毕业设计（论文）
（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仿宋"/>
        <family val="3"/>
      </rPr>
      <t>学分）</t>
    </r>
  </si>
  <si>
    <r>
      <rPr>
        <sz val="11"/>
        <color indexed="8"/>
        <rFont val="仿宋"/>
        <family val="3"/>
      </rPr>
      <t>主要实践性教学环节</t>
    </r>
  </si>
  <si>
    <r>
      <rPr>
        <sz val="10"/>
        <rFont val="宋体"/>
        <family val="0"/>
      </rPr>
      <t>课程编号</t>
    </r>
  </si>
  <si>
    <r>
      <rPr>
        <b/>
        <sz val="10"/>
        <rFont val="宋体"/>
        <family val="0"/>
      </rPr>
      <t>实践项目名称</t>
    </r>
  </si>
  <si>
    <r>
      <rPr>
        <b/>
        <sz val="10"/>
        <rFont val="宋体"/>
        <family val="0"/>
      </rPr>
      <t>周数</t>
    </r>
  </si>
  <si>
    <r>
      <rPr>
        <b/>
        <sz val="10"/>
        <rFont val="宋体"/>
        <family val="0"/>
      </rPr>
      <t>学分</t>
    </r>
  </si>
  <si>
    <r>
      <rPr>
        <b/>
        <sz val="10"/>
        <rFont val="宋体"/>
        <family val="0"/>
      </rPr>
      <t>开课学期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</si>
  <si>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</si>
  <si>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责任单位</t>
    </r>
  </si>
  <si>
    <t>ty04601010</t>
  </si>
  <si>
    <r>
      <rPr>
        <sz val="11"/>
        <rFont val="宋体"/>
        <family val="0"/>
      </rPr>
      <t>军事技能</t>
    </r>
  </si>
  <si>
    <r>
      <t>3</t>
    </r>
    <r>
      <rPr>
        <sz val="11"/>
        <rFont val="宋体"/>
        <family val="0"/>
      </rPr>
      <t>周</t>
    </r>
  </si>
  <si>
    <r>
      <rPr>
        <sz val="11"/>
        <rFont val="宋体"/>
        <family val="0"/>
      </rPr>
      <t>体育教学部</t>
    </r>
  </si>
  <si>
    <t>kc02601010</t>
  </si>
  <si>
    <t>地形测量实习　</t>
  </si>
  <si>
    <t>3周</t>
  </si>
  <si>
    <t>kc02611010</t>
  </si>
  <si>
    <t>数字化测图实习　</t>
  </si>
  <si>
    <t>2周</t>
  </si>
  <si>
    <t>kc02621010</t>
  </si>
  <si>
    <t>摄影测量实习　</t>
  </si>
  <si>
    <t>kc02631010</t>
  </si>
  <si>
    <t>大地测量实习</t>
  </si>
  <si>
    <t>4周</t>
  </si>
  <si>
    <t>kc02641010</t>
  </si>
  <si>
    <t>GNSS测量实习</t>
  </si>
  <si>
    <t>1周</t>
  </si>
  <si>
    <t>kc02651010</t>
  </si>
  <si>
    <t>工程测量实习</t>
  </si>
  <si>
    <t>kc02661010</t>
  </si>
  <si>
    <t>测量数据处理实践</t>
  </si>
  <si>
    <t>kc02671010</t>
  </si>
  <si>
    <t>地理信息系统课程设计</t>
  </si>
  <si>
    <t>kc02681010</t>
  </si>
  <si>
    <t>测绘职业技能训练</t>
  </si>
  <si>
    <t>kc02691010</t>
  </si>
  <si>
    <t>GNSS软件应用</t>
  </si>
  <si>
    <t>kc02701010</t>
  </si>
  <si>
    <r>
      <t>RS</t>
    </r>
    <r>
      <rPr>
        <sz val="10"/>
        <rFont val="宋体"/>
        <family val="0"/>
      </rPr>
      <t>软件应用</t>
    </r>
  </si>
  <si>
    <t>kc02711010</t>
  </si>
  <si>
    <t>毕业设计　</t>
  </si>
  <si>
    <t>15周</t>
  </si>
  <si>
    <t>42周</t>
  </si>
  <si>
    <t>2140学时/集中实践42周</t>
  </si>
  <si>
    <r>
      <rPr>
        <sz val="10.5"/>
        <color indexed="8"/>
        <rFont val="仿宋"/>
        <family val="3"/>
      </rPr>
      <t>第二课堂素质拓展
（</t>
    </r>
    <r>
      <rPr>
        <sz val="10.5"/>
        <color indexed="8"/>
        <rFont val="Times New Roman"/>
        <family val="1"/>
      </rPr>
      <t>5</t>
    </r>
    <r>
      <rPr>
        <sz val="10.5"/>
        <color indexed="8"/>
        <rFont val="仿宋"/>
        <family val="3"/>
      </rPr>
      <t>学分）</t>
    </r>
  </si>
  <si>
    <r>
      <rPr>
        <sz val="10"/>
        <rFont val="宋体"/>
        <family val="0"/>
      </rPr>
      <t>素质拓展</t>
    </r>
  </si>
  <si>
    <r>
      <rPr>
        <sz val="10"/>
        <rFont val="宋体"/>
        <family val="0"/>
      </rPr>
      <t>双创教育学院、校团委认定</t>
    </r>
  </si>
  <si>
    <r>
      <rPr>
        <b/>
        <sz val="22"/>
        <rFont val="宋体"/>
        <family val="0"/>
      </rPr>
      <t>学生修读指导计划表</t>
    </r>
  </si>
  <si>
    <r>
      <rPr>
        <sz val="12"/>
        <rFont val="宋体"/>
        <family val="0"/>
      </rPr>
      <t>表</t>
    </r>
    <r>
      <rPr>
        <sz val="12"/>
        <rFont val="Times New Roman"/>
        <family val="1"/>
      </rPr>
      <t>4</t>
    </r>
  </si>
  <si>
    <r>
      <t>（四年制本科</t>
    </r>
    <r>
      <rPr>
        <sz val="12"/>
        <rFont val="Times New Roman"/>
        <family val="1"/>
      </rPr>
      <t xml:space="preserve">  2018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测绘工程专业）</t>
    </r>
  </si>
  <si>
    <r>
      <t>2018——2019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I</t>
    </r>
    <r>
      <rPr>
        <sz val="12"/>
        <rFont val="宋体"/>
        <family val="0"/>
      </rPr>
      <t>学期</t>
    </r>
  </si>
  <si>
    <r>
      <rPr>
        <sz val="12"/>
        <rFont val="宋体"/>
        <family val="0"/>
      </rPr>
      <t>课程编号</t>
    </r>
  </si>
  <si>
    <r>
      <rPr>
        <sz val="12"/>
        <rFont val="宋体"/>
        <family val="0"/>
      </rPr>
      <t>课程名称</t>
    </r>
  </si>
  <si>
    <r>
      <rPr>
        <sz val="12"/>
        <rFont val="宋体"/>
        <family val="0"/>
      </rPr>
      <t>课程性质</t>
    </r>
  </si>
  <si>
    <r>
      <rPr>
        <sz val="12"/>
        <rFont val="宋体"/>
        <family val="0"/>
      </rPr>
      <t>学时</t>
    </r>
  </si>
  <si>
    <r>
      <rPr>
        <sz val="12"/>
        <rFont val="宋体"/>
        <family val="0"/>
      </rPr>
      <t>学分</t>
    </r>
  </si>
  <si>
    <r>
      <rPr>
        <sz val="12"/>
        <rFont val="宋体"/>
        <family val="0"/>
      </rPr>
      <t>周学时</t>
    </r>
  </si>
  <si>
    <r>
      <rPr>
        <sz val="12"/>
        <rFont val="宋体"/>
        <family val="0"/>
      </rPr>
      <t>理论课</t>
    </r>
  </si>
  <si>
    <r>
      <rPr>
        <sz val="10"/>
        <rFont val="宋体"/>
        <family val="0"/>
      </rPr>
      <t>必修</t>
    </r>
  </si>
  <si>
    <t>lx01011011</t>
  </si>
  <si>
    <t>高等数学Ⅰ</t>
  </si>
  <si>
    <t>wy01011011</t>
  </si>
  <si>
    <r>
      <t>大学英语</t>
    </r>
    <r>
      <rPr>
        <sz val="10"/>
        <rFont val="宋体"/>
        <family val="0"/>
      </rPr>
      <t>1-2</t>
    </r>
  </si>
  <si>
    <t>ty01011011</t>
  </si>
  <si>
    <r>
      <t>大学体育与健康</t>
    </r>
    <r>
      <rPr>
        <sz val="10"/>
        <rFont val="宋体"/>
        <family val="0"/>
      </rPr>
      <t>1-4</t>
    </r>
  </si>
  <si>
    <t>my04031011</t>
  </si>
  <si>
    <t>sc01011011</t>
  </si>
  <si>
    <t>创业基础（网络课程）</t>
  </si>
  <si>
    <r>
      <rPr>
        <sz val="11"/>
        <rFont val="宋体"/>
        <family val="0"/>
      </rPr>
      <t>必修</t>
    </r>
  </si>
  <si>
    <t>sc01021011</t>
  </si>
  <si>
    <r>
      <t>1-6</t>
    </r>
    <r>
      <rPr>
        <sz val="10"/>
        <rFont val="宋体"/>
        <family val="0"/>
      </rPr>
      <t xml:space="preserve">学期开设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年累计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学分</t>
    </r>
  </si>
  <si>
    <t>全校性通识选修课</t>
  </si>
  <si>
    <r>
      <rPr>
        <sz val="10"/>
        <rFont val="宋体"/>
        <family val="0"/>
      </rPr>
      <t>选修</t>
    </r>
  </si>
  <si>
    <r>
      <rPr>
        <sz val="12"/>
        <rFont val="宋体"/>
        <family val="0"/>
      </rPr>
      <t>小计</t>
    </r>
  </si>
  <si>
    <r>
      <rPr>
        <sz val="12"/>
        <rFont val="宋体"/>
        <family val="0"/>
      </rPr>
      <t>实践环节</t>
    </r>
  </si>
  <si>
    <r>
      <rPr>
        <sz val="12"/>
        <rFont val="宋体"/>
        <family val="0"/>
      </rPr>
      <t>实践环节名称</t>
    </r>
  </si>
  <si>
    <r>
      <rPr>
        <sz val="12"/>
        <rFont val="宋体"/>
        <family val="0"/>
      </rPr>
      <t>周数</t>
    </r>
  </si>
  <si>
    <r>
      <rPr>
        <sz val="12"/>
        <rFont val="宋体"/>
        <family val="0"/>
      </rPr>
      <t>备注</t>
    </r>
  </si>
  <si>
    <r>
      <rPr>
        <sz val="10"/>
        <rFont val="宋体"/>
        <family val="0"/>
      </rPr>
      <t>军事技能</t>
    </r>
  </si>
  <si>
    <r>
      <rPr>
        <sz val="10"/>
        <rFont val="宋体"/>
        <family val="0"/>
      </rPr>
      <t>第二课堂素质拓展</t>
    </r>
  </si>
  <si>
    <r>
      <t>4</t>
    </r>
    <r>
      <rPr>
        <sz val="10"/>
        <rFont val="宋体"/>
        <family val="0"/>
      </rPr>
      <t>年累计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学分</t>
    </r>
  </si>
  <si>
    <r>
      <rPr>
        <sz val="12"/>
        <rFont val="宋体"/>
        <family val="0"/>
      </rPr>
      <t>合计</t>
    </r>
  </si>
  <si>
    <r>
      <t>2018——2019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II</t>
    </r>
    <r>
      <rPr>
        <sz val="12"/>
        <rFont val="宋体"/>
        <family val="0"/>
      </rPr>
      <t>学期</t>
    </r>
  </si>
  <si>
    <t>wy01011012</t>
  </si>
  <si>
    <t>ty01011012</t>
  </si>
  <si>
    <t>lx01011012</t>
  </si>
  <si>
    <t>lx02012011</t>
  </si>
  <si>
    <t>工程数学Ⅰ</t>
  </si>
  <si>
    <r>
      <t>计算机程序设计基础</t>
    </r>
    <r>
      <rPr>
        <sz val="10"/>
        <rFont val="Times New Roman"/>
        <family val="1"/>
      </rPr>
      <t xml:space="preserve">(VB) </t>
    </r>
  </si>
  <si>
    <t>sc01011012</t>
  </si>
  <si>
    <t>sc01021012</t>
  </si>
  <si>
    <t>my04031012</t>
  </si>
  <si>
    <r>
      <t>1-6</t>
    </r>
    <r>
      <rPr>
        <sz val="10"/>
        <rFont val="宋体"/>
        <family val="0"/>
      </rPr>
      <t>学期开设</t>
    </r>
  </si>
  <si>
    <t>备注</t>
  </si>
  <si>
    <r>
      <t>2019——2020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I</t>
    </r>
    <r>
      <rPr>
        <sz val="12"/>
        <rFont val="宋体"/>
        <family val="0"/>
      </rPr>
      <t>学期</t>
    </r>
  </si>
  <si>
    <t>ty01011013</t>
  </si>
  <si>
    <r>
      <t>大学体育与健康</t>
    </r>
    <r>
      <rPr>
        <sz val="10"/>
        <rFont val="Times New Roman"/>
        <family val="1"/>
      </rPr>
      <t>1-4</t>
    </r>
  </si>
  <si>
    <r>
      <t>大学物理</t>
    </r>
    <r>
      <rPr>
        <sz val="10"/>
        <rFont val="Times New Roman"/>
        <family val="1"/>
      </rPr>
      <t>I</t>
    </r>
  </si>
  <si>
    <t>lx02012012</t>
  </si>
  <si>
    <t>sc01011013</t>
  </si>
  <si>
    <t>sc01021013</t>
  </si>
  <si>
    <t>my04031013</t>
  </si>
  <si>
    <r>
      <t>2019——2020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II</t>
    </r>
    <r>
      <rPr>
        <sz val="12"/>
        <rFont val="宋体"/>
        <family val="0"/>
      </rPr>
      <t>学期</t>
    </r>
  </si>
  <si>
    <t>my04191014</t>
  </si>
  <si>
    <r>
      <rPr>
        <sz val="10"/>
        <rFont val="宋体"/>
        <family val="0"/>
      </rPr>
      <t>毛泽东思想和中国特色社会主义理论体系概论</t>
    </r>
  </si>
  <si>
    <t>ty01011014</t>
  </si>
  <si>
    <r>
      <rPr>
        <sz val="10"/>
        <rFont val="宋体"/>
        <family val="0"/>
      </rPr>
      <t>大学体育与健康</t>
    </r>
    <r>
      <rPr>
        <sz val="10"/>
        <rFont val="Times New Roman"/>
        <family val="1"/>
      </rPr>
      <t>1-4</t>
    </r>
  </si>
  <si>
    <t>大学物理实验Ⅰ</t>
  </si>
  <si>
    <t>sc01011014</t>
  </si>
  <si>
    <r>
      <rPr>
        <sz val="10"/>
        <rFont val="宋体"/>
        <family val="0"/>
      </rPr>
      <t>创业基础（网络课程）</t>
    </r>
  </si>
  <si>
    <t>sc01021014</t>
  </si>
  <si>
    <r>
      <rPr>
        <sz val="9"/>
        <rFont val="宋体"/>
        <family val="0"/>
      </rPr>
      <t>创新方法与实践（网络课程）</t>
    </r>
  </si>
  <si>
    <t>my04031014</t>
  </si>
  <si>
    <r>
      <rPr>
        <sz val="10"/>
        <rFont val="宋体"/>
        <family val="0"/>
      </rPr>
      <t>形势与政策</t>
    </r>
  </si>
  <si>
    <r>
      <rPr>
        <sz val="10"/>
        <rFont val="宋体"/>
        <family val="0"/>
      </rPr>
      <t>全校性通识选修课</t>
    </r>
  </si>
  <si>
    <r>
      <t>2020——2021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I</t>
    </r>
    <r>
      <rPr>
        <sz val="12"/>
        <rFont val="宋体"/>
        <family val="0"/>
      </rPr>
      <t>学期</t>
    </r>
  </si>
  <si>
    <t>my04191015</t>
  </si>
  <si>
    <t>my04031015</t>
  </si>
  <si>
    <t>sc01011015</t>
  </si>
  <si>
    <r>
      <t>2020——2021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II</t>
    </r>
    <r>
      <rPr>
        <sz val="12"/>
        <rFont val="宋体"/>
        <family val="0"/>
      </rPr>
      <t>学期</t>
    </r>
  </si>
  <si>
    <r>
      <t>GNSS</t>
    </r>
    <r>
      <rPr>
        <sz val="10"/>
        <rFont val="宋体"/>
        <family val="0"/>
      </rPr>
      <t>测量原理与应用</t>
    </r>
  </si>
  <si>
    <t>my04031016</t>
  </si>
  <si>
    <t>sc01011016</t>
  </si>
  <si>
    <r>
      <t>1-6</t>
    </r>
    <r>
      <rPr>
        <sz val="10"/>
        <rFont val="宋体"/>
        <family val="0"/>
      </rPr>
      <t>学期开设</t>
    </r>
  </si>
  <si>
    <r>
      <t>GNSS</t>
    </r>
    <r>
      <rPr>
        <sz val="10"/>
        <rFont val="宋体"/>
        <family val="0"/>
      </rPr>
      <t>测量实习</t>
    </r>
  </si>
  <si>
    <r>
      <t>2021——2022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I</t>
    </r>
    <r>
      <rPr>
        <sz val="12"/>
        <rFont val="宋体"/>
        <family val="0"/>
      </rPr>
      <t>学期</t>
    </r>
  </si>
  <si>
    <t>理论课</t>
  </si>
  <si>
    <t>my04031017</t>
  </si>
  <si>
    <r>
      <t>GNSS</t>
    </r>
    <r>
      <rPr>
        <sz val="10"/>
        <rFont val="宋体"/>
        <family val="0"/>
      </rPr>
      <t>软件应用</t>
    </r>
  </si>
  <si>
    <r>
      <t>2021——2022</t>
    </r>
    <r>
      <rPr>
        <sz val="12"/>
        <rFont val="宋体"/>
        <family val="0"/>
      </rPr>
      <t>学年第</t>
    </r>
    <r>
      <rPr>
        <sz val="12"/>
        <rFont val="Times New Roman"/>
        <family val="1"/>
      </rPr>
      <t>II</t>
    </r>
    <r>
      <rPr>
        <sz val="12"/>
        <rFont val="宋体"/>
        <family val="0"/>
      </rPr>
      <t>学期</t>
    </r>
  </si>
  <si>
    <t>my04031018</t>
  </si>
  <si>
    <r>
      <rPr>
        <sz val="10"/>
        <rFont val="宋体"/>
        <family val="0"/>
      </rPr>
      <t>毕业设计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</si>
</sst>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0_);[Red]\(0.00\)"/>
    <numFmt numFmtId="180" formatCode="0.0_ "/>
    <numFmt numFmtId="181" formatCode="0_);[Red]\(0\)"/>
    <numFmt numFmtId="182" formatCode="0.0%"/>
    <numFmt numFmtId="183" formatCode="0_ "/>
  </numFmts>
  <fonts count="70">
    <font>
      <sz val="12"/>
      <name val="宋体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宋体"/>
      <family val="0"/>
    </font>
    <font>
      <sz val="16"/>
      <name val="Times New Roman"/>
      <family val="1"/>
    </font>
    <font>
      <i/>
      <sz val="12"/>
      <name val="楷体"/>
      <family val="3"/>
    </font>
    <font>
      <b/>
      <i/>
      <sz val="12"/>
      <name val="楷体"/>
      <family val="3"/>
    </font>
    <font>
      <b/>
      <sz val="30"/>
      <name val="Times New Roman"/>
      <family val="1"/>
    </font>
    <font>
      <sz val="14"/>
      <name val="宋体"/>
      <family val="0"/>
    </font>
    <font>
      <b/>
      <sz val="10.5"/>
      <color indexed="8"/>
      <name val="仿宋"/>
      <family val="3"/>
    </font>
    <font>
      <b/>
      <sz val="10.5"/>
      <color indexed="8"/>
      <name val="Times New Roman"/>
      <family val="1"/>
    </font>
    <font>
      <sz val="11"/>
      <color indexed="8"/>
      <name val="仿宋"/>
      <family val="3"/>
    </font>
    <font>
      <sz val="11"/>
      <color indexed="8"/>
      <name val="Times New Roman"/>
      <family val="1"/>
    </font>
    <font>
      <i/>
      <sz val="11"/>
      <color indexed="8"/>
      <name val="楷体"/>
      <family val="3"/>
    </font>
    <font>
      <b/>
      <i/>
      <sz val="10"/>
      <name val="楷体"/>
      <family val="3"/>
    </font>
    <font>
      <sz val="9"/>
      <name val="宋体"/>
      <family val="0"/>
    </font>
    <font>
      <b/>
      <i/>
      <sz val="11"/>
      <color indexed="8"/>
      <name val="楷体"/>
      <family val="3"/>
    </font>
    <font>
      <b/>
      <i/>
      <sz val="11"/>
      <name val="楷体"/>
      <family val="3"/>
    </font>
    <font>
      <i/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0"/>
      <name val="楷体"/>
      <family val="3"/>
    </font>
    <font>
      <sz val="5"/>
      <color indexed="8"/>
      <name val="Times New Roman"/>
      <family val="1"/>
    </font>
    <font>
      <b/>
      <sz val="10"/>
      <name val="Times New Roman"/>
      <family val="1"/>
    </font>
    <font>
      <b/>
      <i/>
      <sz val="10.5"/>
      <color indexed="8"/>
      <name val="楷体"/>
      <family val="3"/>
    </font>
    <font>
      <sz val="10.5"/>
      <color indexed="8"/>
      <name val="Times New Roman"/>
      <family val="1"/>
    </font>
    <font>
      <sz val="30"/>
      <name val="宋体"/>
      <family val="0"/>
    </font>
    <font>
      <sz val="18"/>
      <name val="宋体"/>
      <family val="0"/>
    </font>
    <font>
      <b/>
      <sz val="34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7.8"/>
      <color indexed="12"/>
      <name val="宋体"/>
      <family val="0"/>
    </font>
    <font>
      <u val="single"/>
      <sz val="7.8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30"/>
      <name val="宋体"/>
      <family val="0"/>
    </font>
    <font>
      <sz val="16"/>
      <name val="宋体"/>
      <family val="0"/>
    </font>
    <font>
      <sz val="14"/>
      <name val="Times New Roman"/>
      <family val="1"/>
    </font>
    <font>
      <sz val="10"/>
      <name val="仿宋"/>
      <family val="3"/>
    </font>
    <font>
      <sz val="5"/>
      <color indexed="8"/>
      <name val="宋体"/>
      <family val="0"/>
    </font>
    <font>
      <sz val="11"/>
      <name val="仿宋"/>
      <family val="3"/>
    </font>
    <font>
      <b/>
      <sz val="10"/>
      <name val="宋体"/>
      <family val="0"/>
    </font>
    <font>
      <sz val="10.5"/>
      <color indexed="8"/>
      <name val="仿宋"/>
      <family val="3"/>
    </font>
    <font>
      <sz val="10"/>
      <name val="Calibri"/>
      <family val="0"/>
    </font>
    <font>
      <b/>
      <sz val="10.5"/>
      <color rgb="FF000000"/>
      <name val="仿宋"/>
      <family val="3"/>
    </font>
    <font>
      <sz val="11"/>
      <color rgb="FF000000"/>
      <name val="仿宋"/>
      <family val="3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/>
      <bottom style="thin"/>
    </border>
  </borders>
  <cellStyleXfs count="1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176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42" fillId="4" borderId="0" applyNumberFormat="0" applyBorder="0" applyAlignment="0" applyProtection="0"/>
    <xf numFmtId="0" fontId="36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0" fillId="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42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4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2" borderId="0" applyNumberFormat="0" applyBorder="0" applyAlignment="0" applyProtection="0"/>
    <xf numFmtId="0" fontId="45" fillId="0" borderId="3" applyNumberFormat="0" applyFill="0" applyAlignment="0" applyProtection="0"/>
    <xf numFmtId="0" fontId="24" fillId="12" borderId="0" applyNumberFormat="0" applyBorder="0" applyAlignment="0" applyProtection="0"/>
    <xf numFmtId="0" fontId="39" fillId="0" borderId="4" applyNumberFormat="0" applyFill="0" applyAlignment="0" applyProtection="0"/>
    <xf numFmtId="0" fontId="24" fillId="12" borderId="0" applyNumberFormat="0" applyBorder="0" applyAlignment="0" applyProtection="0"/>
    <xf numFmtId="0" fontId="42" fillId="13" borderId="0" applyNumberFormat="0" applyBorder="0" applyAlignment="0" applyProtection="0"/>
    <xf numFmtId="0" fontId="24" fillId="12" borderId="0" applyNumberFormat="0" applyBorder="0" applyAlignment="0" applyProtection="0"/>
    <xf numFmtId="0" fontId="46" fillId="0" borderId="5" applyNumberFormat="0" applyFill="0" applyAlignment="0" applyProtection="0"/>
    <xf numFmtId="0" fontId="0" fillId="0" borderId="0">
      <alignment/>
      <protection/>
    </xf>
    <xf numFmtId="0" fontId="42" fillId="14" borderId="0" applyNumberFormat="0" applyBorder="0" applyAlignment="0" applyProtection="0"/>
    <xf numFmtId="0" fontId="49" fillId="15" borderId="6" applyNumberFormat="0" applyAlignment="0" applyProtection="0"/>
    <xf numFmtId="0" fontId="37" fillId="15" borderId="1" applyNumberFormat="0" applyAlignment="0" applyProtection="0"/>
    <xf numFmtId="0" fontId="54" fillId="0" borderId="7" applyNumberFormat="0" applyFill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4" fillId="16" borderId="8" applyNumberFormat="0" applyAlignment="0" applyProtection="0"/>
    <xf numFmtId="0" fontId="24" fillId="5" borderId="0" applyNumberFormat="0" applyBorder="0" applyAlignment="0" applyProtection="0"/>
    <xf numFmtId="0" fontId="42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24" fillId="12" borderId="0" applyNumberFormat="0" applyBorder="0" applyAlignment="0" applyProtection="0"/>
    <xf numFmtId="0" fontId="43" fillId="0" borderId="9" applyNumberFormat="0" applyFill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52" fillId="0" borderId="10" applyNumberFormat="0" applyFill="0" applyAlignment="0" applyProtection="0"/>
    <xf numFmtId="0" fontId="41" fillId="6" borderId="0" applyNumberFormat="0" applyBorder="0" applyAlignment="0" applyProtection="0"/>
    <xf numFmtId="0" fontId="40" fillId="2" borderId="0" applyNumberFormat="0" applyBorder="0" applyAlignment="0" applyProtection="0"/>
    <xf numFmtId="0" fontId="24" fillId="6" borderId="0" applyNumberFormat="0" applyBorder="0" applyAlignment="0" applyProtection="0"/>
    <xf numFmtId="0" fontId="51" fillId="10" borderId="0" applyNumberFormat="0" applyBorder="0" applyAlignment="0" applyProtection="0"/>
    <xf numFmtId="0" fontId="24" fillId="12" borderId="0" applyNumberFormat="0" applyBorder="0" applyAlignment="0" applyProtection="0"/>
    <xf numFmtId="0" fontId="42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52" fillId="0" borderId="11" applyNumberFormat="0" applyFill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42" fillId="17" borderId="0" applyNumberFormat="0" applyBorder="0" applyAlignment="0" applyProtection="0"/>
    <xf numFmtId="0" fontId="24" fillId="11" borderId="0" applyNumberFormat="0" applyBorder="0" applyAlignment="0" applyProtection="0"/>
    <xf numFmtId="0" fontId="42" fillId="18" borderId="0" applyNumberFormat="0" applyBorder="0" applyAlignment="0" applyProtection="0"/>
    <xf numFmtId="0" fontId="24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42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42" fillId="13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42" fillId="5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55" fillId="0" borderId="4" applyNumberFormat="0" applyFill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37" fillId="14" borderId="1" applyNumberFormat="0" applyAlignment="0" applyProtection="0"/>
    <xf numFmtId="0" fontId="24" fillId="20" borderId="0" applyNumberFormat="0" applyBorder="0" applyAlignment="0" applyProtection="0"/>
    <xf numFmtId="0" fontId="37" fillId="14" borderId="1" applyNumberFormat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37" fillId="14" borderId="1" applyNumberFormat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52" fillId="0" borderId="11" applyNumberFormat="0" applyFill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42" fillId="17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2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42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42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2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2" fillId="2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0" borderId="7" applyNumberFormat="0" applyFill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2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2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0" borderId="9" applyNumberFormat="0" applyFill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42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42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42" fillId="22" borderId="0" applyNumberFormat="0" applyBorder="0" applyAlignment="0" applyProtection="0"/>
    <xf numFmtId="0" fontId="24" fillId="11" borderId="0" applyNumberFormat="0" applyBorder="0" applyAlignment="0" applyProtection="0"/>
    <xf numFmtId="0" fontId="42" fillId="24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42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41" fillId="6" borderId="0" applyNumberFormat="0" applyBorder="0" applyAlignment="0" applyProtection="0"/>
    <xf numFmtId="0" fontId="24" fillId="3" borderId="0" applyNumberFormat="0" applyBorder="0" applyAlignment="0" applyProtection="0"/>
    <xf numFmtId="0" fontId="42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2" fillId="2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0" borderId="0">
      <alignment/>
      <protection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1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24" fillId="0" borderId="0">
      <alignment/>
      <protection/>
    </xf>
    <xf numFmtId="0" fontId="42" fillId="23" borderId="0" applyNumberFormat="0" applyBorder="0" applyAlignment="0" applyProtection="0"/>
    <xf numFmtId="0" fontId="0" fillId="0" borderId="0">
      <alignment/>
      <protection/>
    </xf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2" fillId="22" borderId="0" applyNumberFormat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4" fillId="16" borderId="8" applyNumberFormat="0" applyAlignment="0" applyProtection="0"/>
    <xf numFmtId="0" fontId="42" fillId="22" borderId="0" applyNumberFormat="0" applyBorder="0" applyAlignment="0" applyProtection="0"/>
    <xf numFmtId="0" fontId="44" fillId="16" borderId="8" applyNumberFormat="0" applyAlignment="0" applyProtection="0"/>
    <xf numFmtId="0" fontId="42" fillId="22" borderId="0" applyNumberFormat="0" applyBorder="0" applyAlignment="0" applyProtection="0"/>
    <xf numFmtId="0" fontId="44" fillId="16" borderId="8" applyNumberFormat="0" applyAlignment="0" applyProtection="0"/>
    <xf numFmtId="0" fontId="42" fillId="13" borderId="0" applyNumberFormat="0" applyBorder="0" applyAlignment="0" applyProtection="0"/>
    <xf numFmtId="0" fontId="42" fillId="19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51" fillId="10" borderId="0" applyNumberFormat="0" applyBorder="0" applyAlignment="0" applyProtection="0"/>
    <xf numFmtId="0" fontId="42" fillId="13" borderId="0" applyNumberFormat="0" applyBorder="0" applyAlignment="0" applyProtection="0"/>
    <xf numFmtId="0" fontId="51" fillId="10" borderId="0" applyNumberFormat="0" applyBorder="0" applyAlignment="0" applyProtection="0"/>
    <xf numFmtId="0" fontId="42" fillId="13" borderId="0" applyNumberFormat="0" applyBorder="0" applyAlignment="0" applyProtection="0"/>
    <xf numFmtId="0" fontId="51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4" fillId="16" borderId="8" applyNumberFormat="0" applyAlignment="0" applyProtection="0"/>
    <xf numFmtId="0" fontId="42" fillId="13" borderId="0" applyNumberFormat="0" applyBorder="0" applyAlignment="0" applyProtection="0"/>
    <xf numFmtId="0" fontId="44" fillId="16" borderId="8" applyNumberFormat="0" applyAlignment="0" applyProtection="0"/>
    <xf numFmtId="0" fontId="42" fillId="13" borderId="0" applyNumberFormat="0" applyBorder="0" applyAlignment="0" applyProtection="0"/>
    <xf numFmtId="0" fontId="44" fillId="16" borderId="8" applyNumberFormat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7" fillId="14" borderId="1" applyNumberFormat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42" fillId="22" borderId="0" applyNumberFormat="0" applyBorder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37" fillId="14" borderId="1" applyNumberFormat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36" fillId="5" borderId="1" applyNumberFormat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40" fillId="2" borderId="0" applyNumberFormat="0" applyBorder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14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7" borderId="2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0" borderId="9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37" fillId="14" borderId="1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2" fillId="13" borderId="0" applyNumberFormat="0" applyBorder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35" fillId="0" borderId="0" applyNumberFormat="0" applyFill="0" applyBorder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44" fillId="16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6" fillId="5" borderId="1" applyNumberFormat="0" applyAlignment="0" applyProtection="0"/>
    <xf numFmtId="0" fontId="42" fillId="4" borderId="0" applyNumberFormat="0" applyBorder="0" applyAlignment="0" applyProtection="0"/>
    <xf numFmtId="0" fontId="36" fillId="5" borderId="1" applyNumberFormat="0" applyAlignment="0" applyProtection="0"/>
    <xf numFmtId="0" fontId="42" fillId="4" borderId="0" applyNumberFormat="0" applyBorder="0" applyAlignment="0" applyProtection="0"/>
    <xf numFmtId="0" fontId="36" fillId="5" borderId="1" applyNumberFormat="0" applyAlignment="0" applyProtection="0"/>
    <xf numFmtId="0" fontId="42" fillId="4" borderId="0" applyNumberFormat="0" applyBorder="0" applyAlignment="0" applyProtection="0"/>
    <xf numFmtId="0" fontId="36" fillId="5" borderId="1" applyNumberFormat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49" fillId="14" borderId="6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</cellStyleXfs>
  <cellXfs count="378">
    <xf numFmtId="0" fontId="0" fillId="0" borderId="0" xfId="0" applyAlignment="1">
      <alignment/>
    </xf>
    <xf numFmtId="0" fontId="1" fillId="26" borderId="0" xfId="0" applyFont="1" applyFill="1" applyAlignment="1">
      <alignment wrapText="1"/>
    </xf>
    <xf numFmtId="0" fontId="2" fillId="26" borderId="0" xfId="0" applyFont="1" applyFill="1" applyAlignment="1">
      <alignment horizontal="center" vertical="center" wrapText="1"/>
    </xf>
    <xf numFmtId="0" fontId="1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right" vertical="center" wrapText="1"/>
    </xf>
    <xf numFmtId="0" fontId="1" fillId="26" borderId="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5" fillId="0" borderId="17" xfId="139" applyNumberFormat="1" applyFont="1" applyFill="1" applyBorder="1" applyAlignment="1">
      <alignment horizontal="center" vertical="center" wrapText="1"/>
      <protection/>
    </xf>
    <xf numFmtId="0" fontId="3" fillId="0" borderId="17" xfId="139" applyNumberFormat="1" applyFont="1" applyFill="1" applyBorder="1" applyAlignment="1">
      <alignment horizontal="center" vertical="center" wrapText="1"/>
      <protection/>
    </xf>
    <xf numFmtId="178" fontId="3" fillId="0" borderId="17" xfId="139" applyNumberFormat="1" applyFont="1" applyFill="1" applyBorder="1" applyAlignment="1">
      <alignment horizontal="center" vertical="center" wrapText="1"/>
      <protection/>
    </xf>
    <xf numFmtId="0" fontId="3" fillId="0" borderId="19" xfId="139" applyNumberFormat="1" applyFont="1" applyFill="1" applyBorder="1" applyAlignment="1">
      <alignment horizontal="center" vertical="center" wrapText="1"/>
      <protection/>
    </xf>
    <xf numFmtId="0" fontId="65" fillId="0" borderId="17" xfId="0" applyFont="1" applyFill="1" applyBorder="1" applyAlignment="1">
      <alignment horizontal="center" vertical="center"/>
    </xf>
    <xf numFmtId="178" fontId="3" fillId="0" borderId="17" xfId="139" applyNumberFormat="1" applyFont="1" applyFill="1" applyBorder="1" applyAlignment="1" applyProtection="1">
      <alignment horizontal="center" vertical="center" wrapText="1"/>
      <protection locked="0"/>
    </xf>
    <xf numFmtId="0" fontId="65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7" xfId="0" applyFont="1" applyFill="1" applyBorder="1" applyAlignment="1" applyProtection="1">
      <alignment horizontal="center" vertical="center" wrapText="1"/>
      <protection locked="0"/>
    </xf>
    <xf numFmtId="179" fontId="3" fillId="0" borderId="20" xfId="0" applyNumberFormat="1" applyFont="1" applyFill="1" applyBorder="1" applyAlignment="1">
      <alignment horizontal="center" vertical="center" wrapText="1"/>
    </xf>
    <xf numFmtId="0" fontId="65" fillId="0" borderId="17" xfId="884" applyFont="1" applyFill="1" applyBorder="1" applyAlignment="1" applyProtection="1">
      <alignment horizontal="center" vertical="center" wrapText="1"/>
      <protection locked="0"/>
    </xf>
    <xf numFmtId="0" fontId="5" fillId="0" borderId="17" xfId="884" applyFont="1" applyFill="1" applyBorder="1" applyAlignment="1" applyProtection="1">
      <alignment horizontal="center" vertical="center" wrapText="1"/>
      <protection locked="0"/>
    </xf>
    <xf numFmtId="0" fontId="3" fillId="0" borderId="17" xfId="884" applyFont="1" applyFill="1" applyBorder="1" applyAlignment="1">
      <alignment horizontal="center" vertical="center"/>
      <protection/>
    </xf>
    <xf numFmtId="178" fontId="3" fillId="0" borderId="17" xfId="884" applyNumberFormat="1" applyFont="1" applyFill="1" applyBorder="1" applyAlignment="1">
      <alignment horizontal="center" vertical="center" shrinkToFi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17" xfId="68" applyNumberFormat="1" applyFont="1" applyFill="1" applyBorder="1" applyAlignment="1">
      <alignment horizontal="center" vertical="center" wrapText="1"/>
      <protection/>
    </xf>
    <xf numFmtId="0" fontId="3" fillId="0" borderId="17" xfId="68" applyNumberFormat="1" applyFont="1" applyFill="1" applyBorder="1" applyAlignment="1">
      <alignment horizontal="left" vertical="center" wrapText="1"/>
      <protection/>
    </xf>
    <xf numFmtId="0" fontId="3" fillId="0" borderId="19" xfId="68" applyNumberFormat="1" applyFont="1" applyFill="1" applyBorder="1" applyAlignment="1">
      <alignment horizontal="left" vertical="center" wrapText="1"/>
      <protection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5" fillId="26" borderId="17" xfId="878" applyFont="1" applyFill="1" applyBorder="1" applyAlignment="1" applyProtection="1">
      <alignment horizontal="center" vertical="center" wrapText="1"/>
      <protection locked="0"/>
    </xf>
    <xf numFmtId="0" fontId="1" fillId="26" borderId="18" xfId="0" applyFont="1" applyFill="1" applyBorder="1" applyAlignment="1">
      <alignment horizontal="center" vertical="center" wrapText="1"/>
    </xf>
    <xf numFmtId="49" fontId="3" fillId="26" borderId="17" xfId="68" applyNumberFormat="1" applyFont="1" applyFill="1" applyBorder="1" applyAlignment="1">
      <alignment horizontal="center" vertical="center"/>
      <protection/>
    </xf>
    <xf numFmtId="0" fontId="4" fillId="26" borderId="17" xfId="878" applyFont="1" applyFill="1" applyBorder="1" applyAlignment="1" applyProtection="1">
      <alignment horizontal="center" vertical="center" wrapText="1"/>
      <protection locked="0"/>
    </xf>
    <xf numFmtId="0" fontId="3" fillId="26" borderId="17" xfId="68" applyNumberFormat="1" applyFont="1" applyFill="1" applyBorder="1" applyAlignment="1">
      <alignment horizontal="center" vertical="center" wrapText="1"/>
      <protection/>
    </xf>
    <xf numFmtId="0" fontId="3" fillId="26" borderId="17" xfId="878" applyFont="1" applyFill="1" applyBorder="1" applyAlignment="1">
      <alignment horizontal="center" vertical="center"/>
      <protection/>
    </xf>
    <xf numFmtId="180" fontId="3" fillId="26" borderId="17" xfId="878" applyNumberFormat="1" applyFont="1" applyFill="1" applyBorder="1" applyAlignment="1">
      <alignment horizontal="center" vertical="center"/>
      <protection/>
    </xf>
    <xf numFmtId="0" fontId="3" fillId="26" borderId="19" xfId="878" applyFont="1" applyFill="1" applyBorder="1" applyAlignment="1">
      <alignment horizontal="center" vertical="center"/>
      <protection/>
    </xf>
    <xf numFmtId="49" fontId="3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6" borderId="17" xfId="876" applyFont="1" applyFill="1" applyBorder="1" applyAlignment="1">
      <alignment horizontal="center" vertical="center" wrapText="1"/>
      <protection/>
    </xf>
    <xf numFmtId="0" fontId="3" fillId="26" borderId="19" xfId="0" applyFont="1" applyFill="1" applyBorder="1" applyAlignment="1">
      <alignment horizontal="center" vertical="center" wrapText="1"/>
    </xf>
    <xf numFmtId="180" fontId="3" fillId="26" borderId="17" xfId="878" applyNumberFormat="1" applyFont="1" applyFill="1" applyBorder="1" applyAlignment="1">
      <alignment horizontal="center" vertical="center" shrinkToFit="1"/>
      <protection/>
    </xf>
    <xf numFmtId="0" fontId="4" fillId="26" borderId="17" xfId="0" applyFont="1" applyFill="1" applyBorder="1" applyAlignment="1">
      <alignment horizontal="center" vertical="center"/>
    </xf>
    <xf numFmtId="0" fontId="3" fillId="26" borderId="20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 applyProtection="1">
      <alignment horizontal="center" vertical="center" wrapText="1"/>
      <protection locked="0"/>
    </xf>
    <xf numFmtId="180" fontId="3" fillId="26" borderId="20" xfId="0" applyNumberFormat="1" applyFont="1" applyFill="1" applyBorder="1" applyAlignment="1">
      <alignment horizontal="center" vertical="center" wrapText="1"/>
    </xf>
    <xf numFmtId="0" fontId="4" fillId="26" borderId="17" xfId="68" applyNumberFormat="1" applyFont="1" applyFill="1" applyBorder="1" applyAlignment="1">
      <alignment horizontal="center" vertical="center" wrapText="1"/>
      <protection/>
    </xf>
    <xf numFmtId="0" fontId="3" fillId="26" borderId="17" xfId="68" applyNumberFormat="1" applyFont="1" applyFill="1" applyBorder="1" applyAlignment="1">
      <alignment horizontal="left" vertical="center" wrapText="1"/>
      <protection/>
    </xf>
    <xf numFmtId="0" fontId="3" fillId="26" borderId="19" xfId="68" applyNumberFormat="1" applyFont="1" applyFill="1" applyBorder="1" applyAlignment="1">
      <alignment horizontal="left" vertical="center" wrapText="1"/>
      <protection/>
    </xf>
    <xf numFmtId="0" fontId="1" fillId="26" borderId="24" xfId="0" applyFont="1" applyFill="1" applyBorder="1" applyAlignment="1">
      <alignment horizontal="center" wrapText="1"/>
    </xf>
    <xf numFmtId="0" fontId="1" fillId="26" borderId="25" xfId="0" applyFont="1" applyFill="1" applyBorder="1" applyAlignment="1">
      <alignment horizontal="center" wrapText="1"/>
    </xf>
    <xf numFmtId="0" fontId="1" fillId="26" borderId="26" xfId="0" applyFont="1" applyFill="1" applyBorder="1" applyAlignment="1">
      <alignment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3" fillId="26" borderId="19" xfId="68" applyNumberFormat="1" applyFont="1" applyFill="1" applyBorder="1" applyAlignment="1">
      <alignment horizontal="center" vertical="center" wrapText="1"/>
      <protection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6" borderId="26" xfId="0" applyFont="1" applyFill="1" applyBorder="1" applyAlignment="1">
      <alignment horizontal="center" vertical="center" wrapText="1"/>
    </xf>
    <xf numFmtId="178" fontId="3" fillId="26" borderId="17" xfId="68" applyNumberFormat="1" applyFont="1" applyFill="1" applyBorder="1" applyAlignment="1">
      <alignment horizontal="center" vertical="center" wrapText="1"/>
      <protection/>
    </xf>
    <xf numFmtId="0" fontId="3" fillId="26" borderId="17" xfId="878" applyFont="1" applyFill="1" applyBorder="1" applyAlignment="1" applyProtection="1">
      <alignment horizontal="center" vertical="center" wrapText="1"/>
      <protection locked="0"/>
    </xf>
    <xf numFmtId="180" fontId="3" fillId="26" borderId="17" xfId="68" applyNumberFormat="1" applyFont="1" applyFill="1" applyBorder="1" applyAlignment="1">
      <alignment horizontal="center" vertical="center" wrapText="1"/>
      <protection/>
    </xf>
    <xf numFmtId="49" fontId="3" fillId="26" borderId="17" xfId="878" applyNumberFormat="1" applyFont="1" applyFill="1" applyBorder="1" applyAlignment="1">
      <alignment horizontal="center" vertical="center" shrinkToFit="1"/>
      <protection/>
    </xf>
    <xf numFmtId="0" fontId="6" fillId="26" borderId="17" xfId="878" applyFont="1" applyFill="1" applyBorder="1" applyAlignment="1" applyProtection="1">
      <alignment horizontal="center" vertical="center" wrapText="1"/>
      <protection locked="0"/>
    </xf>
    <xf numFmtId="49" fontId="3" fillId="26" borderId="17" xfId="139" applyNumberFormat="1" applyFont="1" applyFill="1" applyBorder="1" applyAlignment="1">
      <alignment horizontal="center" vertical="center"/>
      <protection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3" fillId="26" borderId="17" xfId="0" applyFont="1" applyFill="1" applyBorder="1" applyAlignment="1">
      <alignment horizontal="center" vertical="center" wrapText="1"/>
    </xf>
    <xf numFmtId="180" fontId="3" fillId="26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878" applyFont="1" applyFill="1" applyBorder="1" applyAlignment="1" applyProtection="1">
      <alignment horizontal="center" vertical="center" wrapText="1"/>
      <protection locked="0"/>
    </xf>
    <xf numFmtId="0" fontId="5" fillId="0" borderId="17" xfId="878" applyFont="1" applyFill="1" applyBorder="1" applyAlignment="1" applyProtection="1">
      <alignment horizontal="center" vertical="center" wrapText="1"/>
      <protection locked="0"/>
    </xf>
    <xf numFmtId="0" fontId="3" fillId="0" borderId="17" xfId="878" applyFont="1" applyFill="1" applyBorder="1" applyAlignment="1">
      <alignment horizontal="center" vertical="center"/>
      <protection/>
    </xf>
    <xf numFmtId="180" fontId="3" fillId="0" borderId="17" xfId="878" applyNumberFormat="1" applyFont="1" applyFill="1" applyBorder="1" applyAlignment="1">
      <alignment horizontal="center" vertical="center"/>
      <protection/>
    </xf>
    <xf numFmtId="178" fontId="3" fillId="0" borderId="17" xfId="878" applyNumberFormat="1" applyFont="1" applyFill="1" applyBorder="1" applyAlignment="1">
      <alignment horizontal="center" vertical="center" shrinkToFit="1"/>
      <protection/>
    </xf>
    <xf numFmtId="0" fontId="4" fillId="0" borderId="17" xfId="68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9" xfId="68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49" fontId="3" fillId="0" borderId="17" xfId="878" applyNumberFormat="1" applyFont="1" applyFill="1" applyBorder="1" applyAlignment="1">
      <alignment horizontal="center" vertical="center" shrinkToFit="1"/>
      <protection/>
    </xf>
    <xf numFmtId="0" fontId="3" fillId="0" borderId="17" xfId="878" applyFont="1" applyFill="1" applyBorder="1" applyAlignment="1" applyProtection="1">
      <alignment horizontal="center" vertical="center" wrapText="1"/>
      <protection locked="0"/>
    </xf>
    <xf numFmtId="0" fontId="3" fillId="0" borderId="19" xfId="878" applyFont="1" applyFill="1" applyBorder="1" applyAlignment="1">
      <alignment horizontal="center" vertical="center"/>
      <protection/>
    </xf>
    <xf numFmtId="180" fontId="3" fillId="0" borderId="1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28" xfId="68" applyNumberFormat="1" applyFont="1" applyFill="1" applyBorder="1" applyAlignment="1">
      <alignment horizontal="center" vertical="center" wrapText="1"/>
      <protection/>
    </xf>
    <xf numFmtId="180" fontId="3" fillId="0" borderId="29" xfId="68" applyNumberFormat="1" applyFont="1" applyFill="1" applyBorder="1" applyAlignment="1">
      <alignment horizontal="center" vertical="center" wrapText="1"/>
      <protection/>
    </xf>
    <xf numFmtId="0" fontId="3" fillId="0" borderId="18" xfId="68" applyNumberFormat="1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49" fontId="3" fillId="0" borderId="17" xfId="139" applyNumberFormat="1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15" borderId="17" xfId="119" applyFont="1" applyFill="1" applyBorder="1" applyAlignment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2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wrapText="1"/>
    </xf>
    <xf numFmtId="180" fontId="1" fillId="0" borderId="25" xfId="0" applyNumberFormat="1" applyFont="1" applyFill="1" applyBorder="1" applyAlignment="1">
      <alignment horizontal="center" wrapText="1"/>
    </xf>
    <xf numFmtId="0" fontId="1" fillId="26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66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left"/>
    </xf>
    <xf numFmtId="49" fontId="3" fillId="0" borderId="17" xfId="974" applyNumberFormat="1" applyFont="1" applyFill="1" applyBorder="1" applyAlignment="1">
      <alignment horizontal="left" vertical="center" shrinkToFit="1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44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16" fillId="15" borderId="21" xfId="0" applyFont="1" applyFill="1" applyBorder="1" applyAlignment="1">
      <alignment horizontal="center" vertical="center" wrapText="1"/>
    </xf>
    <xf numFmtId="0" fontId="67" fillId="15" borderId="29" xfId="0" applyFont="1" applyFill="1" applyBorder="1" applyAlignment="1">
      <alignment horizontal="center" vertical="center" wrapText="1"/>
    </xf>
    <xf numFmtId="0" fontId="16" fillId="15" borderId="42" xfId="0" applyFont="1" applyFill="1" applyBorder="1" applyAlignment="1">
      <alignment horizontal="center" vertical="center" wrapText="1"/>
    </xf>
    <xf numFmtId="0" fontId="16" fillId="15" borderId="4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 wrapText="1"/>
    </xf>
    <xf numFmtId="0" fontId="16" fillId="15" borderId="50" xfId="0" applyFont="1" applyFill="1" applyBorder="1" applyAlignment="1">
      <alignment horizontal="center" vertical="center" wrapText="1"/>
    </xf>
    <xf numFmtId="0" fontId="16" fillId="15" borderId="45" xfId="0" applyFont="1" applyFill="1" applyBorder="1" applyAlignment="1">
      <alignment horizontal="center" vertical="center" wrapText="1"/>
    </xf>
    <xf numFmtId="0" fontId="16" fillId="15" borderId="0" xfId="0" applyFont="1" applyFill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50" xfId="0" applyFont="1" applyFill="1" applyBorder="1" applyAlignment="1">
      <alignment horizontal="center" vertical="center" wrapText="1"/>
    </xf>
    <xf numFmtId="0" fontId="20" fillId="15" borderId="45" xfId="0" applyFont="1" applyFill="1" applyBorder="1" applyAlignment="1">
      <alignment horizontal="center" vertical="center" wrapText="1"/>
    </xf>
    <xf numFmtId="0" fontId="20" fillId="15" borderId="0" xfId="0" applyFont="1" applyFill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49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2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4" fillId="0" borderId="17" xfId="119" applyNumberFormat="1" applyFont="1" applyFill="1" applyBorder="1" applyAlignment="1">
      <alignment horizontal="center" vertical="center" shrinkToFit="1"/>
      <protection/>
    </xf>
    <xf numFmtId="0" fontId="16" fillId="0" borderId="4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4" fillId="0" borderId="17" xfId="119" applyNumberFormat="1" applyFont="1" applyFill="1" applyBorder="1" applyAlignment="1" applyProtection="1">
      <alignment horizontal="center" vertical="center" shrinkToFit="1"/>
      <protection locked="0"/>
    </xf>
    <xf numFmtId="178" fontId="14" fillId="0" borderId="34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178" fontId="14" fillId="0" borderId="2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20" xfId="885" applyNumberFormat="1" applyFont="1" applyFill="1" applyBorder="1" applyAlignment="1">
      <alignment horizontal="center" vertical="center" shrinkToFit="1"/>
      <protection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69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shrinkToFit="1"/>
    </xf>
    <xf numFmtId="0" fontId="3" fillId="0" borderId="20" xfId="898" applyNumberFormat="1" applyFont="1" applyFill="1" applyBorder="1" applyAlignment="1">
      <alignment horizontal="center" vertical="center" shrinkToFit="1"/>
      <protection/>
    </xf>
    <xf numFmtId="0" fontId="2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>
      <alignment horizontal="center" vertical="center" shrinkToFit="1"/>
    </xf>
    <xf numFmtId="181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78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6" fillId="15" borderId="17" xfId="0" applyFont="1" applyFill="1" applyBorder="1" applyAlignment="1">
      <alignment horizontal="center" vertical="center"/>
    </xf>
    <xf numFmtId="0" fontId="20" fillId="15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 wrapText="1"/>
    </xf>
    <xf numFmtId="178" fontId="2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>
      <alignment horizontal="center" vertical="center"/>
    </xf>
    <xf numFmtId="178" fontId="21" fillId="0" borderId="17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78" fontId="4" fillId="0" borderId="17" xfId="119" applyNumberFormat="1" applyFont="1" applyFill="1" applyBorder="1" applyAlignment="1" applyProtection="1">
      <alignment horizontal="center" vertical="center" shrinkToFit="1"/>
      <protection locked="0"/>
    </xf>
    <xf numFmtId="178" fontId="4" fillId="0" borderId="17" xfId="119" applyNumberFormat="1" applyFont="1" applyFill="1" applyBorder="1" applyAlignment="1">
      <alignment horizontal="center" vertical="center" shrinkToFit="1"/>
      <protection/>
    </xf>
    <xf numFmtId="0" fontId="3" fillId="0" borderId="17" xfId="119" applyFont="1" applyFill="1" applyBorder="1" applyAlignment="1">
      <alignment horizontal="center" vertical="center" wrapText="1"/>
      <protection/>
    </xf>
    <xf numFmtId="0" fontId="16" fillId="0" borderId="3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>
      <alignment horizontal="center" vertical="center" wrapText="1"/>
    </xf>
    <xf numFmtId="0" fontId="3" fillId="0" borderId="17" xfId="244" applyNumberFormat="1" applyFont="1" applyFill="1" applyBorder="1" applyAlignment="1">
      <alignment horizontal="left" vertical="center" wrapText="1"/>
      <protection/>
    </xf>
    <xf numFmtId="0" fontId="27" fillId="0" borderId="17" xfId="244" applyNumberFormat="1" applyFont="1" applyFill="1" applyBorder="1" applyAlignment="1">
      <alignment horizontal="left" vertical="center" wrapText="1"/>
      <protection/>
    </xf>
    <xf numFmtId="0" fontId="27" fillId="0" borderId="20" xfId="244" applyNumberFormat="1" applyFont="1" applyFill="1" applyBorder="1" applyAlignment="1">
      <alignment horizontal="center" vertical="center" wrapText="1"/>
      <protection/>
    </xf>
    <xf numFmtId="0" fontId="27" fillId="0" borderId="52" xfId="244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/>
    </xf>
    <xf numFmtId="0" fontId="5" fillId="0" borderId="40" xfId="0" applyFont="1" applyFill="1" applyBorder="1" applyAlignment="1">
      <alignment horizontal="left" vertical="center" shrinkToFit="1"/>
    </xf>
    <xf numFmtId="0" fontId="3" fillId="0" borderId="20" xfId="244" applyNumberFormat="1" applyFont="1" applyFill="1" applyBorder="1" applyAlignment="1">
      <alignment horizontal="center" vertical="center" wrapText="1"/>
      <protection/>
    </xf>
    <xf numFmtId="0" fontId="3" fillId="0" borderId="52" xfId="244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3" fillId="0" borderId="5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27" fillId="0" borderId="46" xfId="244" applyNumberFormat="1" applyFont="1" applyFill="1" applyBorder="1" applyAlignment="1">
      <alignment horizontal="center" vertical="center" wrapText="1"/>
      <protection/>
    </xf>
    <xf numFmtId="0" fontId="27" fillId="0" borderId="42" xfId="244" applyNumberFormat="1" applyFont="1" applyFill="1" applyBorder="1" applyAlignment="1">
      <alignment horizontal="left" vertical="center" wrapText="1"/>
      <protection/>
    </xf>
    <xf numFmtId="0" fontId="3" fillId="0" borderId="46" xfId="244" applyNumberFormat="1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21" fillId="0" borderId="58" xfId="0" applyFont="1" applyBorder="1" applyAlignment="1">
      <alignment horizontal="center" vertical="center"/>
    </xf>
    <xf numFmtId="178" fontId="21" fillId="0" borderId="29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26" xfId="876" applyFont="1" applyBorder="1" applyAlignment="1">
      <alignment horizontal="center" vertical="center" wrapText="1"/>
      <protection/>
    </xf>
    <xf numFmtId="181" fontId="1" fillId="0" borderId="0" xfId="0" applyNumberFormat="1" applyFont="1" applyAlignment="1">
      <alignment horizontal="center"/>
    </xf>
    <xf numFmtId="0" fontId="30" fillId="15" borderId="0" xfId="0" applyFont="1" applyFill="1" applyAlignment="1">
      <alignment/>
    </xf>
    <xf numFmtId="0" fontId="31" fillId="15" borderId="0" xfId="0" applyFont="1" applyFill="1" applyAlignment="1">
      <alignment/>
    </xf>
    <xf numFmtId="0" fontId="4" fillId="15" borderId="0" xfId="0" applyFont="1" applyFill="1" applyAlignment="1">
      <alignment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49" fontId="32" fillId="15" borderId="0" xfId="0" applyNumberFormat="1" applyFont="1" applyFill="1" applyAlignment="1">
      <alignment horizontal="center" vertical="center"/>
    </xf>
    <xf numFmtId="49" fontId="31" fillId="15" borderId="0" xfId="0" applyNumberFormat="1" applyFont="1" applyFill="1" applyAlignment="1">
      <alignment horizontal="left" vertical="center"/>
    </xf>
    <xf numFmtId="49" fontId="31" fillId="15" borderId="0" xfId="0" applyNumberFormat="1" applyFont="1" applyFill="1" applyBorder="1" applyAlignment="1">
      <alignment horizontal="right" vertical="center"/>
    </xf>
    <xf numFmtId="49" fontId="4" fillId="15" borderId="33" xfId="0" applyNumberFormat="1" applyFont="1" applyFill="1" applyBorder="1" applyAlignment="1">
      <alignment horizontal="center" vertical="center" wrapText="1"/>
    </xf>
    <xf numFmtId="49" fontId="4" fillId="15" borderId="3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15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15" borderId="40" xfId="0" applyNumberFormat="1" applyFont="1" applyFill="1" applyBorder="1" applyAlignment="1">
      <alignment horizontal="center" vertical="center" wrapText="1"/>
    </xf>
    <xf numFmtId="49" fontId="33" fillId="15" borderId="17" xfId="0" applyNumberFormat="1" applyFont="1" applyFill="1" applyBorder="1" applyAlignment="1">
      <alignment horizontal="center" vertical="center" wrapText="1"/>
    </xf>
    <xf numFmtId="49" fontId="4" fillId="15" borderId="17" xfId="0" applyNumberFormat="1" applyFont="1" applyFill="1" applyBorder="1" applyAlignment="1">
      <alignment horizontal="center" vertical="center" wrapText="1"/>
    </xf>
    <xf numFmtId="49" fontId="4" fillId="15" borderId="17" xfId="0" applyNumberFormat="1" applyFont="1" applyFill="1" applyBorder="1" applyAlignment="1">
      <alignment horizontal="center" vertical="center"/>
    </xf>
    <xf numFmtId="49" fontId="4" fillId="15" borderId="16" xfId="0" applyNumberFormat="1" applyFont="1" applyFill="1" applyBorder="1" applyAlignment="1">
      <alignment horizontal="center" vertical="center" wrapText="1"/>
    </xf>
    <xf numFmtId="49" fontId="4" fillId="15" borderId="24" xfId="0" applyNumberFormat="1" applyFont="1" applyFill="1" applyBorder="1" applyAlignment="1">
      <alignment horizontal="center" vertical="center" wrapText="1"/>
    </xf>
    <xf numFmtId="49" fontId="4" fillId="15" borderId="25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/>
    </xf>
    <xf numFmtId="0" fontId="4" fillId="15" borderId="17" xfId="0" applyFont="1" applyFill="1" applyBorder="1" applyAlignment="1">
      <alignment/>
    </xf>
    <xf numFmtId="0" fontId="4" fillId="15" borderId="17" xfId="0" applyFont="1" applyFill="1" applyBorder="1" applyAlignment="1">
      <alignment/>
    </xf>
    <xf numFmtId="0" fontId="4" fillId="15" borderId="17" xfId="0" applyFont="1" applyFill="1" applyBorder="1" applyAlignment="1">
      <alignment horizontal="center" vertical="center"/>
    </xf>
    <xf numFmtId="49" fontId="4" fillId="27" borderId="17" xfId="0" applyNumberFormat="1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 wrapText="1"/>
    </xf>
    <xf numFmtId="49" fontId="4" fillId="27" borderId="17" xfId="0" applyNumberFormat="1" applyFont="1" applyFill="1" applyBorder="1" applyAlignment="1">
      <alignment horizontal="center" vertical="center" wrapText="1"/>
    </xf>
    <xf numFmtId="0" fontId="4" fillId="15" borderId="51" xfId="0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/>
    </xf>
    <xf numFmtId="49" fontId="4" fillId="15" borderId="26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4" fillId="0" borderId="0" xfId="1001" applyFont="1" applyFill="1" applyAlignment="1">
      <alignment horizontal="center"/>
      <protection/>
    </xf>
    <xf numFmtId="0" fontId="0" fillId="0" borderId="0" xfId="1001" applyFont="1" applyFill="1" applyAlignment="1">
      <alignment/>
      <protection/>
    </xf>
    <xf numFmtId="0" fontId="0" fillId="0" borderId="32" xfId="1001" applyFont="1" applyFill="1" applyBorder="1" applyAlignment="1">
      <alignment horizontal="right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34" xfId="1001" applyFont="1" applyFill="1" applyBorder="1" applyAlignment="1">
      <alignment horizontal="center" vertical="center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17" xfId="1001" applyFont="1" applyFill="1" applyBorder="1" applyAlignment="1">
      <alignment horizontal="center" vertical="center"/>
      <protection/>
    </xf>
    <xf numFmtId="0" fontId="0" fillId="0" borderId="17" xfId="1001" applyFont="1" applyFill="1" applyBorder="1" applyAlignment="1">
      <alignment horizontal="center" vertical="center" wrapText="1"/>
      <protection/>
    </xf>
    <xf numFmtId="0" fontId="0" fillId="0" borderId="16" xfId="1001" applyFont="1" applyFill="1" applyBorder="1" applyAlignment="1">
      <alignment horizontal="center" vertical="center" wrapText="1"/>
      <protection/>
    </xf>
    <xf numFmtId="0" fontId="0" fillId="0" borderId="17" xfId="1275" applyFont="1" applyFill="1" applyBorder="1" applyAlignment="1">
      <alignment horizontal="center" vertical="center"/>
      <protection/>
    </xf>
    <xf numFmtId="182" fontId="0" fillId="0" borderId="17" xfId="1001" applyNumberFormat="1" applyFont="1" applyFill="1" applyBorder="1" applyAlignment="1">
      <alignment horizontal="center" vertical="center"/>
      <protection/>
    </xf>
    <xf numFmtId="180" fontId="0" fillId="0" borderId="17" xfId="1001" applyNumberFormat="1" applyFont="1" applyFill="1" applyBorder="1" applyAlignment="1">
      <alignment horizontal="center" vertical="center"/>
      <protection/>
    </xf>
    <xf numFmtId="9" fontId="0" fillId="0" borderId="17" xfId="1001" applyNumberFormat="1" applyFont="1" applyFill="1" applyBorder="1" applyAlignment="1">
      <alignment horizontal="center" vertical="center"/>
      <protection/>
    </xf>
    <xf numFmtId="0" fontId="4" fillId="0" borderId="17" xfId="1001" applyFont="1" applyFill="1" applyBorder="1" applyAlignment="1">
      <alignment horizontal="center" vertical="center" wrapText="1"/>
      <protection/>
    </xf>
    <xf numFmtId="49" fontId="0" fillId="0" borderId="17" xfId="1001" applyNumberFormat="1" applyFont="1" applyFill="1" applyBorder="1" applyAlignment="1">
      <alignment horizontal="center" vertical="center"/>
      <protection/>
    </xf>
    <xf numFmtId="183" fontId="0" fillId="0" borderId="17" xfId="1001" applyNumberFormat="1" applyFont="1" applyFill="1" applyBorder="1" applyAlignment="1">
      <alignment horizontal="center" vertical="center"/>
      <protection/>
    </xf>
    <xf numFmtId="183" fontId="0" fillId="0" borderId="17" xfId="1001" applyNumberFormat="1" applyFont="1" applyFill="1" applyBorder="1" applyAlignment="1">
      <alignment horizontal="center" vertical="center" wrapText="1"/>
      <protection/>
    </xf>
    <xf numFmtId="0" fontId="0" fillId="0" borderId="17" xfId="1001" applyFont="1" applyFill="1" applyBorder="1" applyAlignment="1">
      <alignment vertical="center"/>
      <protection/>
    </xf>
    <xf numFmtId="180" fontId="0" fillId="0" borderId="17" xfId="0" applyNumberFormat="1" applyFont="1" applyFill="1" applyBorder="1" applyAlignment="1">
      <alignment horizontal="left" vertical="center" indent="1"/>
    </xf>
    <xf numFmtId="0" fontId="0" fillId="0" borderId="24" xfId="1001" applyFont="1" applyFill="1" applyBorder="1" applyAlignment="1">
      <alignment horizontal="center" vertical="center" wrapText="1"/>
      <protection/>
    </xf>
    <xf numFmtId="0" fontId="0" fillId="0" borderId="25" xfId="1001" applyFont="1" applyFill="1" applyBorder="1" applyAlignment="1">
      <alignment horizontal="center" vertical="center" wrapText="1"/>
      <protection/>
    </xf>
    <xf numFmtId="182" fontId="0" fillId="0" borderId="25" xfId="1001" applyNumberFormat="1" applyFont="1" applyFill="1" applyBorder="1" applyAlignment="1">
      <alignment horizontal="center" vertical="center"/>
      <protection/>
    </xf>
    <xf numFmtId="0" fontId="0" fillId="0" borderId="51" xfId="100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180" fontId="0" fillId="0" borderId="19" xfId="1001" applyNumberFormat="1" applyFont="1" applyFill="1" applyBorder="1" applyAlignment="1">
      <alignment horizontal="center" vertical="center"/>
      <protection/>
    </xf>
    <xf numFmtId="182" fontId="0" fillId="0" borderId="26" xfId="1001" applyNumberFormat="1" applyFont="1" applyFill="1" applyBorder="1" applyAlignment="1">
      <alignment horizontal="center" vertical="center"/>
      <protection/>
    </xf>
  </cellXfs>
  <cellStyles count="1262">
    <cellStyle name="Normal" xfId="0"/>
    <cellStyle name="Currency [0]" xfId="15"/>
    <cellStyle name="20% - 强调文字颜色 2 3 6" xfId="16"/>
    <cellStyle name="Currency" xfId="17"/>
    <cellStyle name="40% - 强调文字颜色 1 2 4 2" xfId="18"/>
    <cellStyle name="强调文字颜色 2 3 2" xfId="19"/>
    <cellStyle name="输入" xfId="20"/>
    <cellStyle name="20% - 强调文字颜色 3 2 3 3" xfId="21"/>
    <cellStyle name="20% - 强调文字颜色 3" xfId="22"/>
    <cellStyle name="40% - 强调文字颜色 1 3 5" xfId="23"/>
    <cellStyle name="20% - 强调文字颜色 3 3 2 3" xfId="24"/>
    <cellStyle name="0,0&#13;&#10;NA&#13;&#10; 3" xfId="25"/>
    <cellStyle name="40% - 强调文字颜色 2 2 3 2 2" xfId="26"/>
    <cellStyle name="常规 3 4 3" xfId="27"/>
    <cellStyle name="Comma [0]" xfId="28"/>
    <cellStyle name="40% - 强调文字颜色 3 3 3 2" xfId="29"/>
    <cellStyle name="40% - 强调文字颜色 3" xfId="30"/>
    <cellStyle name="40% - 强调文字颜色 4 3 4" xfId="31"/>
    <cellStyle name="差" xfId="32"/>
    <cellStyle name="Comma" xfId="33"/>
    <cellStyle name="Hyperlink" xfId="34"/>
    <cellStyle name="20% - 强调文字颜色 6 3 2 2 2" xfId="35"/>
    <cellStyle name="0,0&#13;&#10;NA&#13;&#10; 2 3 2" xfId="36"/>
    <cellStyle name="60% - 强调文字颜色 3" xfId="37"/>
    <cellStyle name="40% - 强调文字颜色 4 3 2 2 2" xfId="38"/>
    <cellStyle name="40% - 强调文字颜色 1 2 2" xfId="39"/>
    <cellStyle name="0,0&#13;&#10;NA&#13;&#10; 2 2 3" xfId="40"/>
    <cellStyle name="40% - 强调文字颜色 5 3 3 2" xfId="41"/>
    <cellStyle name="Percent" xfId="42"/>
    <cellStyle name="0,0&#13;&#10;NA&#13;&#10; 4 2" xfId="43"/>
    <cellStyle name="40% - 强调文字颜色 2 3 3 4" xfId="44"/>
    <cellStyle name="Followed Hyperlink" xfId="45"/>
    <cellStyle name="注释" xfId="46"/>
    <cellStyle name="60% - 强调文字颜色 2 3" xfId="47"/>
    <cellStyle name="20% - 强调文字颜色 5 2 3 4" xfId="48"/>
    <cellStyle name="40% - 强调文字颜色 2 3 5 2" xfId="49"/>
    <cellStyle name="60% - 强调文字颜色 2" xfId="50"/>
    <cellStyle name="解释性文本 2 2" xfId="51"/>
    <cellStyle name="20% - 强调文字颜色 5 3 6" xfId="52"/>
    <cellStyle name="40% - 强调文字颜色 2 3 2 3 2" xfId="53"/>
    <cellStyle name="标题 4" xfId="54"/>
    <cellStyle name="警告文本" xfId="55"/>
    <cellStyle name="标题" xfId="56"/>
    <cellStyle name="0,0&#13;&#10;NA&#13;&#10; 7 3" xfId="57"/>
    <cellStyle name="解释性文本" xfId="58"/>
    <cellStyle name="20% - 强调文字颜色 2 3 2 2 2" xfId="59"/>
    <cellStyle name="20% - 强调文字颜色 5 3 3" xfId="60"/>
    <cellStyle name="标题 1" xfId="61"/>
    <cellStyle name="20% - 强调文字颜色 5 3 4" xfId="62"/>
    <cellStyle name="标题 2" xfId="63"/>
    <cellStyle name="20% - 强调文字颜色 5 2 3 3" xfId="64"/>
    <cellStyle name="60% - 强调文字颜色 1" xfId="65"/>
    <cellStyle name="20% - 强调文字颜色 5 3 5" xfId="66"/>
    <cellStyle name="标题 3" xfId="67"/>
    <cellStyle name="0,0&#13;&#10;NA&#13;&#10; 6 2" xfId="68"/>
    <cellStyle name="60% - 强调文字颜色 4" xfId="69"/>
    <cellStyle name="输出" xfId="70"/>
    <cellStyle name="计算" xfId="71"/>
    <cellStyle name="标题 1 2 2 4" xfId="72"/>
    <cellStyle name="40% - 强调文字颜色 3 3 3" xfId="73"/>
    <cellStyle name="40% - 强调文字颜色 3 3 3 3 2" xfId="74"/>
    <cellStyle name="40% - 强调文字颜色 4 2" xfId="75"/>
    <cellStyle name="40% - 强调文字颜色 4 3 5 2" xfId="76"/>
    <cellStyle name="检查单元格" xfId="77"/>
    <cellStyle name="20% - 强调文字颜色 6" xfId="78"/>
    <cellStyle name="强调文字颜色 2" xfId="79"/>
    <cellStyle name="40% - 强调文字颜色 4 2 3 3" xfId="80"/>
    <cellStyle name="注释 2 3" xfId="81"/>
    <cellStyle name="60% - 强调文字颜色 2 3 2 3" xfId="82"/>
    <cellStyle name="20% - 强调文字颜色 5 2 5 2" xfId="83"/>
    <cellStyle name="链接单元格" xfId="84"/>
    <cellStyle name="20% - 强调文字颜色 6 3 5" xfId="85"/>
    <cellStyle name="0,0&#13;&#10;NA&#13;&#10; 5" xfId="86"/>
    <cellStyle name="20% - 强调文字颜色 2 3 3 3 2" xfId="87"/>
    <cellStyle name="汇总" xfId="88"/>
    <cellStyle name="好" xfId="89"/>
    <cellStyle name="差 2 3 2" xfId="90"/>
    <cellStyle name="20% - 强调文字颜色 3 3" xfId="91"/>
    <cellStyle name="适中" xfId="92"/>
    <cellStyle name="20% - 强调文字颜色 5" xfId="93"/>
    <cellStyle name="强调文字颜色 1" xfId="94"/>
    <cellStyle name="40% - 强调文字颜色 4 2 3 2" xfId="95"/>
    <cellStyle name="20% - 强调文字颜色 1" xfId="96"/>
    <cellStyle name="40% - 强调文字颜色 4 3 2" xfId="97"/>
    <cellStyle name="40% - 强调文字颜色 1" xfId="98"/>
    <cellStyle name="20% - 强调文字颜色 2" xfId="99"/>
    <cellStyle name="汇总 3 4" xfId="100"/>
    <cellStyle name="40% - 强调文字颜色 1 2 2 3 2" xfId="101"/>
    <cellStyle name="40% - 强调文字颜色 4 3 3" xfId="102"/>
    <cellStyle name="40% - 强调文字颜色 2" xfId="103"/>
    <cellStyle name="强调文字颜色 3" xfId="104"/>
    <cellStyle name="40% - 强调文字颜色 4 2 3 4" xfId="105"/>
    <cellStyle name="强调文字颜色 4" xfId="106"/>
    <cellStyle name="20% - 强调文字颜色 4" xfId="107"/>
    <cellStyle name="标题 5 3 2" xfId="108"/>
    <cellStyle name="40% - 强调文字颜色 4" xfId="109"/>
    <cellStyle name="40% - 强调文字颜色 3 3 3 3" xfId="110"/>
    <cellStyle name="40% - 强调文字颜色 4 3 5" xfId="111"/>
    <cellStyle name="强调文字颜色 5" xfId="112"/>
    <cellStyle name="40% - 强调文字颜色 5" xfId="113"/>
    <cellStyle name="40% - 强调文字颜色 3 3 3 4" xfId="114"/>
    <cellStyle name="40% - 强调文字颜色 4 3 6" xfId="115"/>
    <cellStyle name="0,0&#13;&#10;NA&#13;&#10; 6 3" xfId="116"/>
    <cellStyle name="60% - 强调文字颜色 5" xfId="117"/>
    <cellStyle name="强调文字颜色 6" xfId="118"/>
    <cellStyle name="0,0&#13;&#10;NA&#13;&#10;" xfId="119"/>
    <cellStyle name="20% - 强调文字颜色 3 3 2" xfId="120"/>
    <cellStyle name="40% - 强调文字颜色 6" xfId="121"/>
    <cellStyle name="0,0&#13;&#10;NA&#13;&#10; 6 4" xfId="122"/>
    <cellStyle name="60% - 强调文字颜色 6" xfId="123"/>
    <cellStyle name="0,0&#13;&#10;NA&#13;&#10; 2 2 3 2" xfId="124"/>
    <cellStyle name="40% - 强调文字颜色 1 2 2 2" xfId="125"/>
    <cellStyle name="0,0&#13;&#10;NA&#13;&#10; 2 4" xfId="126"/>
    <cellStyle name="0,0&#13;&#10;NA&#13;&#10; 3 2 2 2" xfId="127"/>
    <cellStyle name="20% - 强调文字颜色 6 3" xfId="128"/>
    <cellStyle name="0,0&#13;&#10;NA&#13;&#10; 3 2 2" xfId="129"/>
    <cellStyle name="20% - 强调文字颜色 1 2 3 2" xfId="130"/>
    <cellStyle name="0,0&#13;&#10;NA&#13;&#10; 3 2 3" xfId="131"/>
    <cellStyle name="40% - 强调文字颜色 2 2 2" xfId="132"/>
    <cellStyle name="40% - 强调文字颜色 4 3 3 2 2" xfId="133"/>
    <cellStyle name="标题 2 2 4" xfId="134"/>
    <cellStyle name="0,0&#13;&#10;NA&#13;&#10; 2" xfId="135"/>
    <cellStyle name="20% - 强调文字颜色 3 3 2 2" xfId="136"/>
    <cellStyle name="好 3 3" xfId="137"/>
    <cellStyle name="40% - 强调文字颜色 6 2" xfId="138"/>
    <cellStyle name="0,0&#13;&#10;NA&#13;&#10; 2 2" xfId="139"/>
    <cellStyle name="20% - 强调文字颜色 3 3 2 2 2" xfId="140"/>
    <cellStyle name="好 3 3 2" xfId="141"/>
    <cellStyle name="40% - 强调文字颜色 6 2 2" xfId="142"/>
    <cellStyle name="0,0&#13;&#10;NA&#13;&#10; 2 2 2" xfId="143"/>
    <cellStyle name="20% - 强调文字颜色 4 3 3 4" xfId="144"/>
    <cellStyle name="0,0&#13;&#10;NA&#13;&#10; 2 2 2 2" xfId="145"/>
    <cellStyle name="0,0&#13;&#10;NA&#13;&#10; 2 2 4" xfId="146"/>
    <cellStyle name="40% - 强调文字颜色 1 2 3" xfId="147"/>
    <cellStyle name="0,0&#13;&#10;NA&#13;&#10; 2 3" xfId="148"/>
    <cellStyle name="0,0&#13;&#10;NA&#13;&#10; 3 2" xfId="149"/>
    <cellStyle name="20% - 强调文字颜色 3 3 2 3 2" xfId="150"/>
    <cellStyle name="解释性文本 3" xfId="151"/>
    <cellStyle name="40% - 强调文字颜色 2 3 2 4" xfId="152"/>
    <cellStyle name="20% - 强调文字颜色 1 2 3 2 2" xfId="153"/>
    <cellStyle name="0,0&#13;&#10;NA&#13;&#10; 3 2 3 2" xfId="154"/>
    <cellStyle name="40% - 强调文字颜色 2 2 2 2" xfId="155"/>
    <cellStyle name="20% - 强调文字颜色 1 2 3 3" xfId="156"/>
    <cellStyle name="0,0&#13;&#10;NA&#13;&#10; 3 2 4" xfId="157"/>
    <cellStyle name="40% - 强调文字颜色 2 2 3" xfId="158"/>
    <cellStyle name="0,0&#13;&#10;NA&#13;&#10; 3 3" xfId="159"/>
    <cellStyle name="0,0&#13;&#10;NA&#13;&#10; 3 3 2" xfId="160"/>
    <cellStyle name="0,0&#13;&#10;NA&#13;&#10; 3 4" xfId="161"/>
    <cellStyle name="0,0&#13;&#10;NA&#13;&#10; 4" xfId="162"/>
    <cellStyle name="强调文字颜色 3 2 3" xfId="163"/>
    <cellStyle name="解释性文本 3 2 3 2" xfId="164"/>
    <cellStyle name="0,0&#13;&#10;NA&#13;&#10; 6 2 2 2" xfId="165"/>
    <cellStyle name="20% - 强调文字颜色 3 3 2 4" xfId="166"/>
    <cellStyle name="注释 3 4" xfId="167"/>
    <cellStyle name="0,0&#13;&#10;NA&#13;&#10; 4 2 2" xfId="168"/>
    <cellStyle name="0,0&#13;&#10;NA&#13;&#10; 8" xfId="169"/>
    <cellStyle name="0,0&#13;&#10;NA&#13;&#10; 4 2 2 2" xfId="170"/>
    <cellStyle name="0,0&#13;&#10;NA&#13;&#10; 8 2" xfId="171"/>
    <cellStyle name="20% - 强调文字颜色 1 3 2 4" xfId="172"/>
    <cellStyle name="0,0&#13;&#10;NA&#13;&#10; 9" xfId="173"/>
    <cellStyle name="20% - 强调文字颜色 1 3 3 2" xfId="174"/>
    <cellStyle name="0,0&#13;&#10;NA&#13;&#10; 4 2 3" xfId="175"/>
    <cellStyle name="40% - 强调文字颜色 3 2 2" xfId="176"/>
    <cellStyle name="计算 2 2 4" xfId="177"/>
    <cellStyle name="20% - 强调文字颜色 1 3 3 2 2" xfId="178"/>
    <cellStyle name="计算 2 2 2 2" xfId="179"/>
    <cellStyle name="20% - 强调文字颜色 1 3 3 4" xfId="180"/>
    <cellStyle name="0,0&#13;&#10;NA&#13;&#10; 4 2 3 2" xfId="181"/>
    <cellStyle name="40% - 强调文字颜色 3 2 2 2" xfId="182"/>
    <cellStyle name="40% - 强调文字颜色 3 2 4" xfId="183"/>
    <cellStyle name="20% - 强调文字颜色 1 3 3 3" xfId="184"/>
    <cellStyle name="0,0&#13;&#10;NA&#13;&#10; 4 2 4" xfId="185"/>
    <cellStyle name="40% - 强调文字颜色 3 2 3" xfId="186"/>
    <cellStyle name="0,0&#13;&#10;NA&#13;&#10; 4 3" xfId="187"/>
    <cellStyle name="20% - 强调文字颜色 5 3 3 2 2" xfId="188"/>
    <cellStyle name="0,0&#13;&#10;NA&#13;&#10; 4 3 2" xfId="189"/>
    <cellStyle name="0,0&#13;&#10;NA&#13;&#10; 4 4" xfId="190"/>
    <cellStyle name="0,0&#13;&#10;NA&#13;&#10; 5 2" xfId="191"/>
    <cellStyle name="解释性文本 2 2 3" xfId="192"/>
    <cellStyle name="0,0&#13;&#10;NA&#13;&#10; 5 2 2" xfId="193"/>
    <cellStyle name="解释性文本 2 2 3 2" xfId="194"/>
    <cellStyle name="0,0&#13;&#10;NA&#13;&#10; 5 2 2 2" xfId="195"/>
    <cellStyle name="20% - 强调文字颜色 2 3 2 4" xfId="196"/>
    <cellStyle name="解释性文本 2 2 4" xfId="197"/>
    <cellStyle name="0,0&#13;&#10;NA&#13;&#10; 5 2 3" xfId="198"/>
    <cellStyle name="40% - 强调文字颜色 4 2 2" xfId="199"/>
    <cellStyle name="计算 3 2 2 2" xfId="200"/>
    <cellStyle name="20% - 强调文字颜色 2 3 3 4" xfId="201"/>
    <cellStyle name="0,0&#13;&#10;NA&#13;&#10; 5 2 3 2" xfId="202"/>
    <cellStyle name="40% - 强调文字颜色 4 2 2 2" xfId="203"/>
    <cellStyle name="汇总 2 4" xfId="204"/>
    <cellStyle name="40% - 强调文字颜色 1 2 2 2 2" xfId="205"/>
    <cellStyle name="0,0&#13;&#10;NA&#13;&#10; 5 2 4" xfId="206"/>
    <cellStyle name="40% - 强调文字颜色 4 2 3" xfId="207"/>
    <cellStyle name="0,0&#13;&#10;NA&#13;&#10; 5 3" xfId="208"/>
    <cellStyle name="20% - 强调文字颜色 5 3 3 3 2" xfId="209"/>
    <cellStyle name="0,0&#13;&#10;NA&#13;&#10; 5 3 2" xfId="210"/>
    <cellStyle name="0,0&#13;&#10;NA&#13;&#10; 5 4" xfId="211"/>
    <cellStyle name="0,0&#13;&#10;NA&#13;&#10; 6" xfId="212"/>
    <cellStyle name="解释性文本 3 2 3" xfId="213"/>
    <cellStyle name="0,0&#13;&#10;NA&#13;&#10; 6 2 2" xfId="214"/>
    <cellStyle name="解释性文本 3 2 4" xfId="215"/>
    <cellStyle name="好 2 3 2" xfId="216"/>
    <cellStyle name="0,0&#13;&#10;NA&#13;&#10; 6 2 3" xfId="217"/>
    <cellStyle name="40% - 强调文字颜色 5 2 2" xfId="218"/>
    <cellStyle name="20% - 强调文字颜色 3 3 3 4" xfId="219"/>
    <cellStyle name="强调文字颜色 3 3 3" xfId="220"/>
    <cellStyle name="0,0&#13;&#10;NA&#13;&#10; 6 2 3 2" xfId="221"/>
    <cellStyle name="40% - 强调文字颜色 5 2 2 2" xfId="222"/>
    <cellStyle name="40% - 强调文字颜色 1 2 3 2 2" xfId="223"/>
    <cellStyle name="0,0&#13;&#10;NA&#13;&#10; 6 2 4" xfId="224"/>
    <cellStyle name="40% - 强调文字颜色 5 2 3" xfId="225"/>
    <cellStyle name="0,0&#13;&#10;NA&#13;&#10; 6 3 2" xfId="226"/>
    <cellStyle name="40% - 强调文字颜色 2 2 2 3" xfId="227"/>
    <cellStyle name="强调文字颜色 4 2 3" xfId="228"/>
    <cellStyle name="0,0&#13;&#10;NA&#13;&#10; 6 3 2 2" xfId="229"/>
    <cellStyle name="40% - 强调文字颜色 2 2 2 3 2" xfId="230"/>
    <cellStyle name="40% - 强调文字颜色 2 2 2 4" xfId="231"/>
    <cellStyle name="0,0&#13;&#10;NA&#13;&#10; 6 3 3" xfId="232"/>
    <cellStyle name="40% - 强调文字颜色 5 3 2" xfId="233"/>
    <cellStyle name="强调文字颜色 4 3 3" xfId="234"/>
    <cellStyle name="0,0&#13;&#10;NA&#13;&#10; 6 3 3 2" xfId="235"/>
    <cellStyle name="40% - 强调文字颜色 5 3 2 2" xfId="236"/>
    <cellStyle name="40% - 强调文字颜色 1 2 3 3 2" xfId="237"/>
    <cellStyle name="0,0&#13;&#10;NA&#13;&#10; 6 3 4" xfId="238"/>
    <cellStyle name="40% - 强调文字颜色 5 3 3" xfId="239"/>
    <cellStyle name="0,0&#13;&#10;NA&#13;&#10; 6 4 2" xfId="240"/>
    <cellStyle name="40% - 强调文字颜色 2 2 3 3" xfId="241"/>
    <cellStyle name="0,0&#13;&#10;NA&#13;&#10; 6 5" xfId="242"/>
    <cellStyle name="20% - 强调文字颜色 3 2 4 2" xfId="243"/>
    <cellStyle name="0,0&#13;&#10;NA&#13;&#10; 7" xfId="244"/>
    <cellStyle name="0,0&#13;&#10;NA&#13;&#10; 7 2" xfId="245"/>
    <cellStyle name="0,0&#13;&#10;NA&#13;&#10; 7 2 2" xfId="246"/>
    <cellStyle name="0,0&#13;&#10;NA&#13;&#10; 7 3 2" xfId="247"/>
    <cellStyle name="解释性文本 2" xfId="248"/>
    <cellStyle name="40% - 强调文字颜色 2 3 2 3" xfId="249"/>
    <cellStyle name="0,0&#13;&#10;NA&#13;&#10; 7 4" xfId="250"/>
    <cellStyle name="20% - 强调文字颜色 1 2" xfId="251"/>
    <cellStyle name="40% - 强调文字颜色 1 3 2 3" xfId="252"/>
    <cellStyle name="20% - 强调文字颜色 1 2 2" xfId="253"/>
    <cellStyle name="40% - 强调文字颜色 1 3 2 3 2" xfId="254"/>
    <cellStyle name="20% - 强调文字颜色 1 2 2 2" xfId="255"/>
    <cellStyle name="20% - 强调文字颜色 1 2 2 2 2" xfId="256"/>
    <cellStyle name="20% - 强调文字颜色 1 2 2 3" xfId="257"/>
    <cellStyle name="20% - 强调文字颜色 1 2 2 3 2" xfId="258"/>
    <cellStyle name="20% - 强调文字颜色 1 2 2 4" xfId="259"/>
    <cellStyle name="20% - 强调文字颜色 1 2 3" xfId="260"/>
    <cellStyle name="40% - 强调文字颜色 2 2" xfId="261"/>
    <cellStyle name="40% - 强调文字颜色 4 3 3 2" xfId="262"/>
    <cellStyle name="20% - 强调文字颜色 1 2 3 3 2" xfId="263"/>
    <cellStyle name="40% - 强调文字颜色 2 2 3 2" xfId="264"/>
    <cellStyle name="20% - 强调文字颜色 1 2 3 4" xfId="265"/>
    <cellStyle name="20% - 强调文字颜色 1 3 2 2 2" xfId="266"/>
    <cellStyle name="40% - 强调文字颜色 2 2 4" xfId="267"/>
    <cellStyle name="20% - 强调文字颜色 1 2 4" xfId="268"/>
    <cellStyle name="40% - 强调文字颜色 2 3" xfId="269"/>
    <cellStyle name="40% - 强调文字颜色 4 3 3 3" xfId="270"/>
    <cellStyle name="20% - 强调文字颜色 1 2 4 2" xfId="271"/>
    <cellStyle name="40% - 强调文字颜色 2 3 2" xfId="272"/>
    <cellStyle name="40% - 强调文字颜色 4 3 3 3 2" xfId="273"/>
    <cellStyle name="20% - 强调文字颜色 1 2 5" xfId="274"/>
    <cellStyle name="40% - 强调文字颜色 4 3 3 4" xfId="275"/>
    <cellStyle name="20% - 强调文字颜色 1 2 5 2" xfId="276"/>
    <cellStyle name="20% - 强调文字颜色 1 2 6" xfId="277"/>
    <cellStyle name="强调文字颜色 2 2 2 2" xfId="278"/>
    <cellStyle name="20% - 强调文字颜色 1 3" xfId="279"/>
    <cellStyle name="20% - 强调文字颜色 3 2 2 3 2" xfId="280"/>
    <cellStyle name="40% - 强调文字颜色 1 3 2 4" xfId="281"/>
    <cellStyle name="强调文字颜色 2 2 2 2 2" xfId="282"/>
    <cellStyle name="20% - 强调文字颜色 1 3 2" xfId="283"/>
    <cellStyle name="20% - 强调文字颜色 1 3 2 2" xfId="284"/>
    <cellStyle name="20% - 强调文字颜色 1 3 2 3" xfId="285"/>
    <cellStyle name="20% - 强调文字颜色 1 3 2 3 2" xfId="286"/>
    <cellStyle name="40% - 强调文字颜色 2 3 4" xfId="287"/>
    <cellStyle name="20% - 强调文字颜色 1 3 3" xfId="288"/>
    <cellStyle name="40% - 强调文字颜色 3 2" xfId="289"/>
    <cellStyle name="40% - 强调文字颜色 3 3 3 2 2" xfId="290"/>
    <cellStyle name="40% - 强调文字颜色 4 3 4 2" xfId="291"/>
    <cellStyle name="20% - 强调文字颜色 1 3 3 3 2" xfId="292"/>
    <cellStyle name="40% - 强调文字颜色 3 2 3 2" xfId="293"/>
    <cellStyle name="40% - 强调文字颜色 3 3 4" xfId="294"/>
    <cellStyle name="20% - 强调文字颜色 1 3 4" xfId="295"/>
    <cellStyle name="40% - 强调文字颜色 3 3" xfId="296"/>
    <cellStyle name="20% - 强调文字颜色 1 3 4 2" xfId="297"/>
    <cellStyle name="40% - 强调文字颜色 3 3 2" xfId="298"/>
    <cellStyle name="20% - 强调文字颜色 1 3 5" xfId="299"/>
    <cellStyle name="20% - 强调文字颜色 1 3 5 2" xfId="300"/>
    <cellStyle name="20% - 强调文字颜色 1 3 6" xfId="301"/>
    <cellStyle name="20% - 强调文字颜色 2 2" xfId="302"/>
    <cellStyle name="40% - 强调文字颜色 1 3 3 3" xfId="303"/>
    <cellStyle name="20% - 强调文字颜色 2 2 2" xfId="304"/>
    <cellStyle name="40% - 强调文字颜色 1 3 3 3 2" xfId="305"/>
    <cellStyle name="20% - 强调文字颜色 2 2 2 2" xfId="306"/>
    <cellStyle name="20% - 强调文字颜色 2 2 2 2 2" xfId="307"/>
    <cellStyle name="20% - 强调文字颜色 2 2 2 3" xfId="308"/>
    <cellStyle name="40% - 强调文字颜色 5 2 3 3 2" xfId="309"/>
    <cellStyle name="20% - 强调文字颜色 2 2 2 3 2" xfId="310"/>
    <cellStyle name="20% - 强调文字颜色 2 2 2 4" xfId="311"/>
    <cellStyle name="20% - 强调文字颜色 2 2 3" xfId="312"/>
    <cellStyle name="20% - 强调文字颜色 6 2 2 3 2" xfId="313"/>
    <cellStyle name="20% - 强调文字颜色 2 2 3 2" xfId="314"/>
    <cellStyle name="20% - 强调文字颜色 2 2 3 2 2" xfId="315"/>
    <cellStyle name="20% - 强调文字颜色 2 2 3 3" xfId="316"/>
    <cellStyle name="20% - 强调文字颜色 2 2 3 3 2" xfId="317"/>
    <cellStyle name="20% - 强调文字颜色 2 2 3 4" xfId="318"/>
    <cellStyle name="20% - 强调文字颜色 2 2 4" xfId="319"/>
    <cellStyle name="20% - 强调文字颜色 2 2 4 2" xfId="320"/>
    <cellStyle name="20% - 强调文字颜色 2 2 5" xfId="321"/>
    <cellStyle name="20% - 强调文字颜色 2 2 5 2" xfId="322"/>
    <cellStyle name="20% - 强调文字颜色 2 2 6" xfId="323"/>
    <cellStyle name="40% - 强调文字颜色 1 2 3 2" xfId="324"/>
    <cellStyle name="强调文字颜色 2 2 3 2" xfId="325"/>
    <cellStyle name="20% - 强调文字颜色 2 3" xfId="326"/>
    <cellStyle name="40% - 强调文字颜色 1 3 3 4" xfId="327"/>
    <cellStyle name="20% - 强调文字颜色 2 3 2" xfId="328"/>
    <cellStyle name="20% - 强调文字颜色 2 3 2 2" xfId="329"/>
    <cellStyle name="20% - 强调文字颜色 2 3 2 3" xfId="330"/>
    <cellStyle name="20% - 强调文字颜色 2 3 2 3 2" xfId="331"/>
    <cellStyle name="20% - 强调文字颜色 2 3 3" xfId="332"/>
    <cellStyle name="20% - 强调文字颜色 2 3 3 2" xfId="333"/>
    <cellStyle name="20% - 强调文字颜色 2 3 3 2 2" xfId="334"/>
    <cellStyle name="20% - 强调文字颜色 6 3 3" xfId="335"/>
    <cellStyle name="20% - 强调文字颜色 2 3 3 3" xfId="336"/>
    <cellStyle name="20% - 强调文字颜色 2 3 4" xfId="337"/>
    <cellStyle name="20% - 强调文字颜色 2 3 4 2" xfId="338"/>
    <cellStyle name="40% - 强调文字颜色 1 2 6" xfId="339"/>
    <cellStyle name="20% - 强调文字颜色 2 3 5" xfId="340"/>
    <cellStyle name="20% - 强调文字颜色 2 3 5 2" xfId="341"/>
    <cellStyle name="40% - 强调文字颜色 1 3 6" xfId="342"/>
    <cellStyle name="20% - 强调文字颜色 3 2" xfId="343"/>
    <cellStyle name="20% - 强调文字颜色 3 2 2" xfId="344"/>
    <cellStyle name="20% - 强调文字颜色 3 2 2 2" xfId="345"/>
    <cellStyle name="20% - 强调文字颜色 3 2 2 2 2" xfId="346"/>
    <cellStyle name="20% - 强调文字颜色 3 2 2 3" xfId="347"/>
    <cellStyle name="40% - 强调文字颜色 5 3 3 3 2" xfId="348"/>
    <cellStyle name="20% - 强调文字颜色 3 2 2 4" xfId="349"/>
    <cellStyle name="20% - 强调文字颜色 3 2 3" xfId="350"/>
    <cellStyle name="强调文字颜色 4 2 2 4" xfId="351"/>
    <cellStyle name="20% - 强调文字颜色 6 2 3 3 2" xfId="352"/>
    <cellStyle name="20% - 强调文字颜色 3 2 3 2" xfId="353"/>
    <cellStyle name="20% - 强调文字颜色 3 2 3 2 2" xfId="354"/>
    <cellStyle name="20% - 强调文字颜色 3 2 3 3 2" xfId="355"/>
    <cellStyle name="20% - 强调文字颜色 3 2 3 4" xfId="356"/>
    <cellStyle name="20% - 强调文字颜色 3 2 4" xfId="357"/>
    <cellStyle name="20% - 强调文字颜色 3 2 5" xfId="358"/>
    <cellStyle name="20% - 强调文字颜色 3 2 5 2" xfId="359"/>
    <cellStyle name="20% - 强调文字颜色 3 2 6" xfId="360"/>
    <cellStyle name="常规 9 2 3 2" xfId="361"/>
    <cellStyle name="40% - 强调文字颜色 1 3 3 2" xfId="362"/>
    <cellStyle name="20% - 强调文字颜色 3 3 3" xfId="363"/>
    <cellStyle name="20% - 强调文字颜色 3 3 3 2" xfId="364"/>
    <cellStyle name="20% - 强调文字颜色 3 3 3 2 2" xfId="365"/>
    <cellStyle name="20% - 强调文字颜色 3 3 3 3" xfId="366"/>
    <cellStyle name="20% - 强调文字颜色 3 3 3 3 2" xfId="367"/>
    <cellStyle name="20% - 强调文字颜色 3 3 4" xfId="368"/>
    <cellStyle name="20% - 强调文字颜色 4 2 2 2" xfId="369"/>
    <cellStyle name="20% - 强调文字颜色 3 3 4 2" xfId="370"/>
    <cellStyle name="20% - 强调文字颜色 4 2 2 2 2" xfId="371"/>
    <cellStyle name="20% - 强调文字颜色 3 3 5" xfId="372"/>
    <cellStyle name="20% - 强调文字颜色 4 2 2 3" xfId="373"/>
    <cellStyle name="20% - 强调文字颜色 3 3 5 2" xfId="374"/>
    <cellStyle name="20% - 强调文字颜色 4 2 2 3 2" xfId="375"/>
    <cellStyle name="20% - 强调文字颜色 3 3 6" xfId="376"/>
    <cellStyle name="20% - 强调文字颜色 4 2 2 4" xfId="377"/>
    <cellStyle name="40% - 强调文字颜色 1 3 4 2" xfId="378"/>
    <cellStyle name="20% - 强调文字颜色 4 2" xfId="379"/>
    <cellStyle name="20% - 强调文字颜色 4 2 2" xfId="380"/>
    <cellStyle name="20% - 强调文字颜色 4 2 3" xfId="381"/>
    <cellStyle name="20% - 强调文字颜色 4 2 3 2" xfId="382"/>
    <cellStyle name="20% - 强调文字颜色 4 2 3 2 2" xfId="383"/>
    <cellStyle name="20% - 强调文字颜色 4 2 3 3" xfId="384"/>
    <cellStyle name="20% - 强调文字颜色 4 2 3 3 2" xfId="385"/>
    <cellStyle name="20% - 强调文字颜色 4 2 3 4" xfId="386"/>
    <cellStyle name="40% - 强调文字颜色 1 3 5 2" xfId="387"/>
    <cellStyle name="20% - 强调文字颜色 4 2 4" xfId="388"/>
    <cellStyle name="20% - 强调文字颜色 4 2 4 2" xfId="389"/>
    <cellStyle name="20% - 强调文字颜色 4 2 5" xfId="390"/>
    <cellStyle name="60% - 强调文字颜色 1 3 2 3" xfId="391"/>
    <cellStyle name="20% - 强调文字颜色 4 2 5 2" xfId="392"/>
    <cellStyle name="20% - 强调文字颜色 4 2 6" xfId="393"/>
    <cellStyle name="20% - 强调文字颜色 4 3" xfId="394"/>
    <cellStyle name="20% - 强调文字颜色 4 3 2" xfId="395"/>
    <cellStyle name="20% - 强调文字颜色 4 3 2 2" xfId="396"/>
    <cellStyle name="20% - 强调文字颜色 4 3 4" xfId="397"/>
    <cellStyle name="20% - 强调文字颜色 4 3 2 2 2" xfId="398"/>
    <cellStyle name="20% - 强调文字颜色 4 3 4 2" xfId="399"/>
    <cellStyle name="20% - 强调文字颜色 4 3 2 3" xfId="400"/>
    <cellStyle name="20% - 强调文字颜色 4 3 5" xfId="401"/>
    <cellStyle name="20% - 强调文字颜色 4 3 2 3 2" xfId="402"/>
    <cellStyle name="20% - 强调文字颜色 4 3 5 2" xfId="403"/>
    <cellStyle name="20% - 强调文字颜色 4 3 2 4" xfId="404"/>
    <cellStyle name="20% - 强调文字颜色 4 3 6" xfId="405"/>
    <cellStyle name="20% - 强调文字颜色 4 3 3" xfId="406"/>
    <cellStyle name="20% - 强调文字颜色 4 3 3 2" xfId="407"/>
    <cellStyle name="20% - 强调文字颜色 4 3 3 2 2" xfId="408"/>
    <cellStyle name="20% - 强调文字颜色 4 3 3 3" xfId="409"/>
    <cellStyle name="20% - 强调文字颜色 4 3 3 3 2" xfId="410"/>
    <cellStyle name="20% - 强调文字颜色 5 2" xfId="411"/>
    <cellStyle name="20% - 强调文字颜色 5 2 2" xfId="412"/>
    <cellStyle name="20% - 强调文字颜色 5 2 2 2" xfId="413"/>
    <cellStyle name="20% - 强调文字颜色 5 2 2 2 2" xfId="414"/>
    <cellStyle name="20% - 强调文字颜色 5 3 2 3" xfId="415"/>
    <cellStyle name="20% - 强调文字颜色 5 2 2 3" xfId="416"/>
    <cellStyle name="标题 1 3" xfId="417"/>
    <cellStyle name="20% - 强调文字颜色 5 2 2 3 2" xfId="418"/>
    <cellStyle name="20% - 强调文字颜色 5 3 3 3" xfId="419"/>
    <cellStyle name="20% - 强调文字颜色 5 2 2 4" xfId="420"/>
    <cellStyle name="40% - 强调文字颜色 2 3 4 2" xfId="421"/>
    <cellStyle name="20% - 强调文字颜色 5 2 3" xfId="422"/>
    <cellStyle name="20% - 强调文字颜色 5 2 3 2" xfId="423"/>
    <cellStyle name="20% - 强调文字颜色 5 2 3 2 2" xfId="424"/>
    <cellStyle name="20% - 强调文字颜色 5 2 3 3 2" xfId="425"/>
    <cellStyle name="20% - 强调文字颜色 5 2 4" xfId="426"/>
    <cellStyle name="20% - 强调文字颜色 5 2 4 2" xfId="427"/>
    <cellStyle name="20% - 强调文字颜色 6 2 5" xfId="428"/>
    <cellStyle name="20% - 强调文字颜色 5 2 5" xfId="429"/>
    <cellStyle name="20% - 强调文字颜色 5 2 6" xfId="430"/>
    <cellStyle name="40% - 强调文字颜色 2 3 2 2 2" xfId="431"/>
    <cellStyle name="20% - 强调文字颜色 5 3" xfId="432"/>
    <cellStyle name="20% - 强调文字颜色 5 3 2" xfId="433"/>
    <cellStyle name="20% - 强调文字颜色 5 3 2 2" xfId="434"/>
    <cellStyle name="40% - 强调文字颜色 1 2 3 4" xfId="435"/>
    <cellStyle name="20% - 强调文字颜色 5 3 2 2 2" xfId="436"/>
    <cellStyle name="20% - 强调文字颜色 6 3 2 3" xfId="437"/>
    <cellStyle name="20% - 强调文字颜色 5 3 2 3 2" xfId="438"/>
    <cellStyle name="20% - 强调文字颜色 6 3 3 3" xfId="439"/>
    <cellStyle name="20% - 强调文字颜色 5 3 2 4" xfId="440"/>
    <cellStyle name="20% - 强调文字颜色 5 3 3 2" xfId="441"/>
    <cellStyle name="20% - 强调文字颜色 5 3 3 4" xfId="442"/>
    <cellStyle name="20% - 强调文字颜色 5 3 4 2" xfId="443"/>
    <cellStyle name="20% - 强调文字颜色 5 3 5 2" xfId="444"/>
    <cellStyle name="20% - 强调文字颜色 6 2" xfId="445"/>
    <cellStyle name="20% - 强调文字颜色 6 2 2" xfId="446"/>
    <cellStyle name="20% - 强调文字颜色 6 2 2 2" xfId="447"/>
    <cellStyle name="20% - 强调文字颜色 6 2 2 2 2" xfId="448"/>
    <cellStyle name="20% - 强调文字颜色 6 2 2 3" xfId="449"/>
    <cellStyle name="20% - 强调文字颜色 6 2 2 4" xfId="450"/>
    <cellStyle name="40% - 强调文字颜色 3 2 3 2 2" xfId="451"/>
    <cellStyle name="40% - 强调文字颜色 3 3 4 2" xfId="452"/>
    <cellStyle name="20% - 强调文字颜色 6 2 3" xfId="453"/>
    <cellStyle name="20% - 强调文字颜色 6 2 3 2" xfId="454"/>
    <cellStyle name="20% - 强调文字颜色 6 2 3 2 2" xfId="455"/>
    <cellStyle name="20% - 强调文字颜色 6 2 3 3" xfId="456"/>
    <cellStyle name="20% - 强调文字颜色 6 2 3 4" xfId="457"/>
    <cellStyle name="40% - 强调文字颜色 3 2 3 3 2" xfId="458"/>
    <cellStyle name="40% - 强调文字颜色 3 3 5 2" xfId="459"/>
    <cellStyle name="20% - 强调文字颜色 6 2 4" xfId="460"/>
    <cellStyle name="20% - 强调文字颜色 6 2 4 2" xfId="461"/>
    <cellStyle name="60% - 强调文字颜色 3 3 2 3" xfId="462"/>
    <cellStyle name="20% - 强调文字颜色 6 2 5 2" xfId="463"/>
    <cellStyle name="20% - 强调文字颜色 6 2 6" xfId="464"/>
    <cellStyle name="40% - 强调文字颜色 2 3 3 2 2" xfId="465"/>
    <cellStyle name="20% - 强调文字颜色 6 3 2" xfId="466"/>
    <cellStyle name="20% - 强调文字颜色 6 3 2 2" xfId="467"/>
    <cellStyle name="40% - 强调文字颜色 2 2 3 4" xfId="468"/>
    <cellStyle name="20% - 强调文字颜色 6 3 2 3 2" xfId="469"/>
    <cellStyle name="20% - 强调文字颜色 6 3 2 4" xfId="470"/>
    <cellStyle name="20% - 强调文字颜色 6 3 3 2" xfId="471"/>
    <cellStyle name="20% - 强调文字颜色 6 3 3 2 2" xfId="472"/>
    <cellStyle name="强调文字颜色 5 2 2 4" xfId="473"/>
    <cellStyle name="20% - 强调文字颜色 6 3 3 3 2" xfId="474"/>
    <cellStyle name="20% - 强调文字颜色 6 3 3 4" xfId="475"/>
    <cellStyle name="20% - 强调文字颜色 6 3 4" xfId="476"/>
    <cellStyle name="20% - 强调文字颜色 6 3 4 2" xfId="477"/>
    <cellStyle name="链接单元格 2" xfId="478"/>
    <cellStyle name="20% - 强调文字颜色 6 3 5 2" xfId="479"/>
    <cellStyle name="20% - 强调文字颜色 6 3 6" xfId="480"/>
    <cellStyle name="40% - 强调文字颜色 2 3 3 3 2" xfId="481"/>
    <cellStyle name="40% - 强调文字颜色 1 2" xfId="482"/>
    <cellStyle name="40% - 强调文字颜色 4 3 2 2" xfId="483"/>
    <cellStyle name="40% - 强调文字颜色 1 2 2 3" xfId="484"/>
    <cellStyle name="40% - 强调文字颜色 1 2 2 4" xfId="485"/>
    <cellStyle name="40% - 强调文字颜色 1 2 3 3" xfId="486"/>
    <cellStyle name="40% - 强调文字颜色 1 2 4" xfId="487"/>
    <cellStyle name="40% - 强调文字颜色 1 2 5" xfId="488"/>
    <cellStyle name="40% - 强调文字颜色 1 2 5 2" xfId="489"/>
    <cellStyle name="常规 9 2" xfId="490"/>
    <cellStyle name="40% - 强调文字颜色 1 3" xfId="491"/>
    <cellStyle name="40% - 强调文字颜色 4 3 2 3" xfId="492"/>
    <cellStyle name="常规 9 2 2" xfId="493"/>
    <cellStyle name="40% - 强调文字颜色 1 3 2" xfId="494"/>
    <cellStyle name="40% - 强调文字颜色 4 3 2 3 2" xfId="495"/>
    <cellStyle name="常规 9 2 2 2" xfId="496"/>
    <cellStyle name="40% - 强调文字颜色 1 3 2 2" xfId="497"/>
    <cellStyle name="40% - 强调文字颜色 1 3 2 2 2" xfId="498"/>
    <cellStyle name="常规 9 2 3" xfId="499"/>
    <cellStyle name="40% - 强调文字颜色 1 3 3" xfId="500"/>
    <cellStyle name="40% - 强调文字颜色 1 3 3 2 2" xfId="501"/>
    <cellStyle name="常规 9 2 4" xfId="502"/>
    <cellStyle name="40% - 强调文字颜色 1 3 4" xfId="503"/>
    <cellStyle name="常规 2 4 3" xfId="504"/>
    <cellStyle name="40% - 强调文字颜色 2 2 2 2 2" xfId="505"/>
    <cellStyle name="40% - 强调文字颜色 2 2 3 3 2" xfId="506"/>
    <cellStyle name="40% - 强调文字颜色 2 2 4 2" xfId="507"/>
    <cellStyle name="40% - 强调文字颜色 2 2 5" xfId="508"/>
    <cellStyle name="40% - 强调文字颜色 2 2 5 2" xfId="509"/>
    <cellStyle name="40% - 强调文字颜色 2 2 6" xfId="510"/>
    <cellStyle name="40% - 强调文字颜色 2 3 2 2" xfId="511"/>
    <cellStyle name="40% - 强调文字颜色 2 3 3" xfId="512"/>
    <cellStyle name="40% - 强调文字颜色 2 3 3 2" xfId="513"/>
    <cellStyle name="40% - 强调文字颜色 2 3 3 3" xfId="514"/>
    <cellStyle name="40% - 强调文字颜色 2 3 5" xfId="515"/>
    <cellStyle name="40% - 强调文字颜色 2 3 6" xfId="516"/>
    <cellStyle name="40% - 强调文字颜色 3 2 2 2 2" xfId="517"/>
    <cellStyle name="40% - 强调文字颜色 3 2 4 2" xfId="518"/>
    <cellStyle name="40% - 强调文字颜色 3 2 2 3" xfId="519"/>
    <cellStyle name="40% - 强调文字颜色 3 2 5" xfId="520"/>
    <cellStyle name="40% - 强调文字颜色 3 2 2 3 2" xfId="521"/>
    <cellStyle name="40% - 强调文字颜色 3 2 5 2" xfId="522"/>
    <cellStyle name="40% - 强调文字颜色 3 2 2 4" xfId="523"/>
    <cellStyle name="40% - 强调文字颜色 3 2 6" xfId="524"/>
    <cellStyle name="40% - 强调文字颜色 3 2 3 3" xfId="525"/>
    <cellStyle name="40% - 强调文字颜色 3 3 5" xfId="526"/>
    <cellStyle name="40% - 强调文字颜色 3 3 6" xfId="527"/>
    <cellStyle name="40% - 强调文字颜色 3 2 3 4" xfId="528"/>
    <cellStyle name="40% - 强调文字颜色 4 2 4" xfId="529"/>
    <cellStyle name="40% - 强调文字颜色 3 3 2 2" xfId="530"/>
    <cellStyle name="40% - 强调文字颜色 4 2 4 2" xfId="531"/>
    <cellStyle name="40% - 强调文字颜色 3 3 2 2 2" xfId="532"/>
    <cellStyle name="40% - 强调文字颜色 4 2 5" xfId="533"/>
    <cellStyle name="40% - 强调文字颜色 3 3 2 3" xfId="534"/>
    <cellStyle name="40% - 强调文字颜色 4 2 5 2" xfId="535"/>
    <cellStyle name="40% - 强调文字颜色 3 3 2 3 2" xfId="536"/>
    <cellStyle name="40% - 强调文字颜色 4 2 6" xfId="537"/>
    <cellStyle name="60% - 强调文字颜色 1 2 2 3 2" xfId="538"/>
    <cellStyle name="40% - 强调文字颜色 3 3 2 4" xfId="539"/>
    <cellStyle name="40% - 强调文字颜色 5 2 2 3" xfId="540"/>
    <cellStyle name="强调文字颜色 3 3 4" xfId="541"/>
    <cellStyle name="40% - 强调文字颜色 4 2 2 2 2" xfId="542"/>
    <cellStyle name="40% - 强调文字颜色 4 2 2 3" xfId="543"/>
    <cellStyle name="40% - 强调文字颜色 5 2 3 3" xfId="544"/>
    <cellStyle name="40% - 强调文字颜色 4 2 2 3 2" xfId="545"/>
    <cellStyle name="40% - 强调文字颜色 4 2 2 4" xfId="546"/>
    <cellStyle name="40% - 强调文字颜色 5 3 2 3" xfId="547"/>
    <cellStyle name="强调文字颜色 4 3 4" xfId="548"/>
    <cellStyle name="40% - 强调文字颜色 4 2 3 2 2" xfId="549"/>
    <cellStyle name="强调文字颜色 1 2" xfId="550"/>
    <cellStyle name="40% - 强调文字颜色 5 3 3 3" xfId="551"/>
    <cellStyle name="40% - 强调文字颜色 4 2 3 3 2" xfId="552"/>
    <cellStyle name="强调文字颜色 2 2" xfId="553"/>
    <cellStyle name="40% - 强调文字颜色 4 3" xfId="554"/>
    <cellStyle name="40% - 强调文字颜色 4 3 2 4" xfId="555"/>
    <cellStyle name="40% - 强调文字颜色 5 2" xfId="556"/>
    <cellStyle name="好 2 3" xfId="557"/>
    <cellStyle name="40% - 强调文字颜色 5 2 2 2 2" xfId="558"/>
    <cellStyle name="强调文字颜色 3 3 3 2" xfId="559"/>
    <cellStyle name="40% - 强调文字颜色 5 2 2 3 2" xfId="560"/>
    <cellStyle name="40% - 强调文字颜色 5 2 2 4" xfId="561"/>
    <cellStyle name="标题 4 2 2 3 2" xfId="562"/>
    <cellStyle name="40% - 强调文字颜色 5 2 3 2" xfId="563"/>
    <cellStyle name="40% - 强调文字颜色 5 2 3 2 2" xfId="564"/>
    <cellStyle name="40% - 强调文字颜色 5 2 3 4" xfId="565"/>
    <cellStyle name="40% - 强调文字颜色 5 2 4" xfId="566"/>
    <cellStyle name="40% - 强调文字颜色 5 2 4 2" xfId="567"/>
    <cellStyle name="40% - 强调文字颜色 5 2 5" xfId="568"/>
    <cellStyle name="40% - 强调文字颜色 5 2 5 2" xfId="569"/>
    <cellStyle name="40% - 强调文字颜色 5 2 6" xfId="570"/>
    <cellStyle name="40% - 强调文字颜色 5 3" xfId="571"/>
    <cellStyle name="好 2 4" xfId="572"/>
    <cellStyle name="40% - 强调文字颜色 5 3 6" xfId="573"/>
    <cellStyle name="40% - 强调文字颜色 5 3 2 2 2" xfId="574"/>
    <cellStyle name="强调文字颜色 4 3 3 2" xfId="575"/>
    <cellStyle name="40% - 强调文字颜色 5 3 2 3 2" xfId="576"/>
    <cellStyle name="40% - 强调文字颜色 5 3 2 4" xfId="577"/>
    <cellStyle name="40% - 强调文字颜色 5 3 3 2 2" xfId="578"/>
    <cellStyle name="40% - 强调文字颜色 5 3 3 4" xfId="579"/>
    <cellStyle name="40% - 强调文字颜色 5 3 4" xfId="580"/>
    <cellStyle name="40% - 强调文字颜色 5 3 4 2" xfId="581"/>
    <cellStyle name="40% - 强调文字颜色 5 3 5" xfId="582"/>
    <cellStyle name="40% - 强调文字颜色 5 3 5 2" xfId="583"/>
    <cellStyle name="40% - 强调文字颜色 6 2 2 2" xfId="584"/>
    <cellStyle name="40% - 强调文字颜色 6 2 2 2 2" xfId="585"/>
    <cellStyle name="40% - 强调文字颜色 6 2 2 3" xfId="586"/>
    <cellStyle name="40% - 强调文字颜色 6 2 2 3 2" xfId="587"/>
    <cellStyle name="40% - 强调文字颜色 6 2 2 4" xfId="588"/>
    <cellStyle name="标题 4 3 2 3 2" xfId="589"/>
    <cellStyle name="40% - 强调文字颜色 6 2 3" xfId="590"/>
    <cellStyle name="40% - 强调文字颜色 6 2 3 2" xfId="591"/>
    <cellStyle name="40% - 强调文字颜色 6 2 3 2 2" xfId="592"/>
    <cellStyle name="40% - 强调文字颜色 6 2 3 3" xfId="593"/>
    <cellStyle name="40% - 强调文字颜色 6 2 3 3 2" xfId="594"/>
    <cellStyle name="40% - 强调文字颜色 6 2 3 4" xfId="595"/>
    <cellStyle name="40% - 强调文字颜色 6 2 4" xfId="596"/>
    <cellStyle name="40% - 强调文字颜色 6 2 4 2" xfId="597"/>
    <cellStyle name="40% - 强调文字颜色 6 2 5" xfId="598"/>
    <cellStyle name="40% - 强调文字颜色 6 2 5 2" xfId="599"/>
    <cellStyle name="常规 8 6" xfId="600"/>
    <cellStyle name="40% - 强调文字颜色 6 2 6" xfId="601"/>
    <cellStyle name="40% - 强调文字颜色 6 3" xfId="602"/>
    <cellStyle name="好 3 4" xfId="603"/>
    <cellStyle name="40% - 强调文字颜色 6 3 2" xfId="604"/>
    <cellStyle name="40% - 强调文字颜色 6 3 2 2" xfId="605"/>
    <cellStyle name="40% - 强调文字颜色 6 3 2 2 2" xfId="606"/>
    <cellStyle name="40% - 强调文字颜色 6 3 2 3" xfId="607"/>
    <cellStyle name="40% - 强调文字颜色 6 3 2 3 2" xfId="608"/>
    <cellStyle name="40% - 强调文字颜色 6 3 2 4" xfId="609"/>
    <cellStyle name="40% - 强调文字颜色 6 3 3" xfId="610"/>
    <cellStyle name="40% - 强调文字颜色 6 3 3 2" xfId="611"/>
    <cellStyle name="40% - 强调文字颜色 6 3 3 2 2" xfId="612"/>
    <cellStyle name="40% - 强调文字颜色 6 3 3 3" xfId="613"/>
    <cellStyle name="40% - 强调文字颜色 6 3 3 3 2" xfId="614"/>
    <cellStyle name="40% - 强调文字颜色 6 3 3 4" xfId="615"/>
    <cellStyle name="40% - 强调文字颜色 6 3 4" xfId="616"/>
    <cellStyle name="40% - 强调文字颜色 6 3 4 2" xfId="617"/>
    <cellStyle name="40% - 强调文字颜色 6 3 5" xfId="618"/>
    <cellStyle name="40% - 强调文字颜色 6 3 5 2" xfId="619"/>
    <cellStyle name="40% - 强调文字颜色 6 3 6" xfId="620"/>
    <cellStyle name="60% - 强调文字颜色 1 2" xfId="621"/>
    <cellStyle name="60% - 强调文字颜色 1 2 2" xfId="622"/>
    <cellStyle name="60% - 强调文字颜色 1 2 2 2" xfId="623"/>
    <cellStyle name="60% - 强调文字颜色 1 2 2 2 2" xfId="624"/>
    <cellStyle name="60% - 强调文字颜色 1 2 2 3" xfId="625"/>
    <cellStyle name="60% - 强调文字颜色 1 2 2 4" xfId="626"/>
    <cellStyle name="60% - 强调文字颜色 1 2 3" xfId="627"/>
    <cellStyle name="60% - 强调文字颜色 1 2 3 2" xfId="628"/>
    <cellStyle name="60% - 强调文字颜色 1 2 4" xfId="629"/>
    <cellStyle name="60% - 强调文字颜色 1 3" xfId="630"/>
    <cellStyle name="60% - 强调文字颜色 1 3 2" xfId="631"/>
    <cellStyle name="60% - 强调文字颜色 1 3 2 2" xfId="632"/>
    <cellStyle name="60% - 强调文字颜色 1 3 2 2 2" xfId="633"/>
    <cellStyle name="常规 8 3" xfId="634"/>
    <cellStyle name="60% - 强调文字颜色 1 3 2 3 2" xfId="635"/>
    <cellStyle name="常规 9 3" xfId="636"/>
    <cellStyle name="60% - 强调文字颜色 1 3 2 4" xfId="637"/>
    <cellStyle name="60% - 强调文字颜色 1 3 3" xfId="638"/>
    <cellStyle name="60% - 强调文字颜色 1 3 3 2" xfId="639"/>
    <cellStyle name="60% - 强调文字颜色 1 3 4" xfId="640"/>
    <cellStyle name="60% - 强调文字颜色 2 2" xfId="641"/>
    <cellStyle name="60% - 强调文字颜色 2 2 2" xfId="642"/>
    <cellStyle name="60% - 强调文字颜色 2 2 2 2" xfId="643"/>
    <cellStyle name="60% - 强调文字颜色 2 2 2 2 2" xfId="644"/>
    <cellStyle name="60% - 强调文字颜色 2 2 2 3" xfId="645"/>
    <cellStyle name="60% - 强调文字颜色 2 2 2 3 2" xfId="646"/>
    <cellStyle name="60% - 强调文字颜色 2 2 2 4" xfId="647"/>
    <cellStyle name="60% - 强调文字颜色 2 2 3" xfId="648"/>
    <cellStyle name="60% - 强调文字颜色 2 2 3 2" xfId="649"/>
    <cellStyle name="60% - 强调文字颜色 3 2 4" xfId="650"/>
    <cellStyle name="60% - 强调文字颜色 2 2 4" xfId="651"/>
    <cellStyle name="60% - 强调文字颜色 2 3 2" xfId="652"/>
    <cellStyle name="注释 2" xfId="653"/>
    <cellStyle name="60% - 强调文字颜色 2 3 2 2" xfId="654"/>
    <cellStyle name="注释 2 2" xfId="655"/>
    <cellStyle name="60% - 强调文字颜色 2 3 2 2 2" xfId="656"/>
    <cellStyle name="注释 2 2 2" xfId="657"/>
    <cellStyle name="60% - 强调文字颜色 2 3 2 3 2" xfId="658"/>
    <cellStyle name="注释 2 3 2" xfId="659"/>
    <cellStyle name="60% - 强调文字颜色 2 3 2 4" xfId="660"/>
    <cellStyle name="注释 2 4" xfId="661"/>
    <cellStyle name="60% - 强调文字颜色 2 3 3" xfId="662"/>
    <cellStyle name="注释 3" xfId="663"/>
    <cellStyle name="60% - 强调文字颜色 2 3 3 2" xfId="664"/>
    <cellStyle name="60% - 强调文字颜色 4 2 4" xfId="665"/>
    <cellStyle name="注释 3 2" xfId="666"/>
    <cellStyle name="60% - 强调文字颜色 2 3 4" xfId="667"/>
    <cellStyle name="60% - 强调文字颜色 3 2" xfId="668"/>
    <cellStyle name="60% - 强调文字颜色 3 2 2" xfId="669"/>
    <cellStyle name="60% - 强调文字颜色 3 2 2 2" xfId="670"/>
    <cellStyle name="60% - 强调文字颜色 3 2 2 2 2" xfId="671"/>
    <cellStyle name="60% - 强调文字颜色 3 2 2 3" xfId="672"/>
    <cellStyle name="60% - 强调文字颜色 3 2 2 3 2" xfId="673"/>
    <cellStyle name="60% - 强调文字颜色 3 2 2 4" xfId="674"/>
    <cellStyle name="60% - 强调文字颜色 3 2 3" xfId="675"/>
    <cellStyle name="60% - 强调文字颜色 3 2 3 2" xfId="676"/>
    <cellStyle name="60% - 强调文字颜色 3 3" xfId="677"/>
    <cellStyle name="60% - 强调文字颜色 3 3 2" xfId="678"/>
    <cellStyle name="60% - 强调文字颜色 3 3 2 2" xfId="679"/>
    <cellStyle name="60% - 强调文字颜色 3 3 2 2 2" xfId="680"/>
    <cellStyle name="60% - 强调文字颜色 3 3 2 3 2" xfId="681"/>
    <cellStyle name="60% - 强调文字颜色 3 3 2 4" xfId="682"/>
    <cellStyle name="60% - 强调文字颜色 3 3 3" xfId="683"/>
    <cellStyle name="60% - 强调文字颜色 3 3 3 2" xfId="684"/>
    <cellStyle name="60% - 强调文字颜色 3 3 4" xfId="685"/>
    <cellStyle name="60% - 强调文字颜色 4 2" xfId="686"/>
    <cellStyle name="60% - 强调文字颜色 4 2 2" xfId="687"/>
    <cellStyle name="60% - 强调文字颜色 4 2 2 2" xfId="688"/>
    <cellStyle name="60% - 强调文字颜色 4 2 2 2 2" xfId="689"/>
    <cellStyle name="60% - 强调文字颜色 4 2 2 3" xfId="690"/>
    <cellStyle name="60% - 强调文字颜色 4 2 2 3 2" xfId="691"/>
    <cellStyle name="60% - 强调文字颜色 4 2 2 4" xfId="692"/>
    <cellStyle name="60% - 强调文字颜色 4 2 3" xfId="693"/>
    <cellStyle name="60% - 强调文字颜色 4 2 3 2" xfId="694"/>
    <cellStyle name="60% - 强调文字颜色 4 3" xfId="695"/>
    <cellStyle name="60% - 强调文字颜色 4 3 2" xfId="696"/>
    <cellStyle name="60% - 强调文字颜色 4 3 2 2" xfId="697"/>
    <cellStyle name="60% - 强调文字颜色 4 3 2 2 2" xfId="698"/>
    <cellStyle name="60% - 强调文字颜色 4 3 2 3" xfId="699"/>
    <cellStyle name="60% - 强调文字颜色 4 3 2 3 2" xfId="700"/>
    <cellStyle name="60% - 强调文字颜色 4 3 2 4" xfId="701"/>
    <cellStyle name="60% - 强调文字颜色 4 3 3" xfId="702"/>
    <cellStyle name="检查单元格 2 2 2" xfId="703"/>
    <cellStyle name="60% - 强调文字颜色 4 3 3 2" xfId="704"/>
    <cellStyle name="检查单元格 2 2 2 2" xfId="705"/>
    <cellStyle name="60% - 强调文字颜色 4 3 4" xfId="706"/>
    <cellStyle name="检查单元格 2 2 3" xfId="707"/>
    <cellStyle name="60% - 强调文字颜色 5 2" xfId="708"/>
    <cellStyle name="强调文字颜色 6 3 2 4" xfId="709"/>
    <cellStyle name="60% - 强调文字颜色 5 2 2" xfId="710"/>
    <cellStyle name="60% - 强调文字颜色 5 2 2 2" xfId="711"/>
    <cellStyle name="60% - 强调文字颜色 5 2 2 2 2" xfId="712"/>
    <cellStyle name="60% - 强调文字颜色 5 2 2 3" xfId="713"/>
    <cellStyle name="适中 2" xfId="714"/>
    <cellStyle name="60% - 强调文字颜色 5 2 2 3 2" xfId="715"/>
    <cellStyle name="适中 2 2" xfId="716"/>
    <cellStyle name="60% - 强调文字颜色 5 2 2 4" xfId="717"/>
    <cellStyle name="适中 3" xfId="718"/>
    <cellStyle name="60% - 强调文字颜色 5 2 3" xfId="719"/>
    <cellStyle name="60% - 强调文字颜色 5 2 3 2" xfId="720"/>
    <cellStyle name="60% - 强调文字颜色 5 2 4" xfId="721"/>
    <cellStyle name="60% - 强调文字颜色 5 3" xfId="722"/>
    <cellStyle name="60% - 强调文字颜色 5 3 2" xfId="723"/>
    <cellStyle name="60% - 强调文字颜色 5 3 2 2" xfId="724"/>
    <cellStyle name="60% - 强调文字颜色 5 3 2 2 2" xfId="725"/>
    <cellStyle name="60% - 强调文字颜色 5 3 2 3" xfId="726"/>
    <cellStyle name="60% - 强调文字颜色 5 3 2 3 2" xfId="727"/>
    <cellStyle name="60% - 强调文字颜色 5 3 2 4" xfId="728"/>
    <cellStyle name="60% - 强调文字颜色 5 3 3" xfId="729"/>
    <cellStyle name="检查单元格 3 2 2" xfId="730"/>
    <cellStyle name="60% - 强调文字颜色 5 3 3 2" xfId="731"/>
    <cellStyle name="检查单元格 3 2 2 2" xfId="732"/>
    <cellStyle name="60% - 强调文字颜色 5 3 4" xfId="733"/>
    <cellStyle name="检查单元格 3 2 3" xfId="734"/>
    <cellStyle name="60% - 强调文字颜色 6 2" xfId="735"/>
    <cellStyle name="60% - 强调文字颜色 6 2 2" xfId="736"/>
    <cellStyle name="60% - 强调文字颜色 6 2 2 2" xfId="737"/>
    <cellStyle name="60% - 强调文字颜色 6 2 2 2 2" xfId="738"/>
    <cellStyle name="60% - 强调文字颜色 6 2 2 3" xfId="739"/>
    <cellStyle name="60% - 强调文字颜色 6 2 2 3 2" xfId="740"/>
    <cellStyle name="60% - 强调文字颜色 6 2 2 4" xfId="741"/>
    <cellStyle name="60% - 强调文字颜色 6 2 3" xfId="742"/>
    <cellStyle name="60% - 强调文字颜色 6 2 3 2" xfId="743"/>
    <cellStyle name="60% - 强调文字颜色 6 2 4" xfId="744"/>
    <cellStyle name="60% - 强调文字颜色 6 3" xfId="745"/>
    <cellStyle name="60% - 强调文字颜色 6 3 2" xfId="746"/>
    <cellStyle name="60% - 强调文字颜色 6 3 2 2" xfId="747"/>
    <cellStyle name="60% - 强调文字颜色 6 3 2 2 2" xfId="748"/>
    <cellStyle name="60% - 强调文字颜色 6 3 2 3" xfId="749"/>
    <cellStyle name="60% - 强调文字颜色 6 3 2 3 2" xfId="750"/>
    <cellStyle name="60% - 强调文字颜色 6 3 2 4" xfId="751"/>
    <cellStyle name="60% - 强调文字颜色 6 3 3" xfId="752"/>
    <cellStyle name="60% - 强调文字颜色 6 3 3 2" xfId="753"/>
    <cellStyle name="60% - 强调文字颜色 6 3 4" xfId="754"/>
    <cellStyle name="标题 1 2" xfId="755"/>
    <cellStyle name="标题 1 2 2" xfId="756"/>
    <cellStyle name="标题 1 2 2 2" xfId="757"/>
    <cellStyle name="标题 1 2 2 2 2" xfId="758"/>
    <cellStyle name="标题 1 2 2 3" xfId="759"/>
    <cellStyle name="计算 2 3 2" xfId="760"/>
    <cellStyle name="标题 1 2 2 3 2" xfId="761"/>
    <cellStyle name="标题 1 2 3" xfId="762"/>
    <cellStyle name="标题 1 2 3 2" xfId="763"/>
    <cellStyle name="标题 1 2 4" xfId="764"/>
    <cellStyle name="强调文字颜色 4 2 2 3 2" xfId="765"/>
    <cellStyle name="标题 1 3 2" xfId="766"/>
    <cellStyle name="标题 1 3 2 2" xfId="767"/>
    <cellStyle name="标题 1 3 2 2 2" xfId="768"/>
    <cellStyle name="标题 1 3 2 3" xfId="769"/>
    <cellStyle name="计算 3 3 2" xfId="770"/>
    <cellStyle name="标题 1 3 2 3 2" xfId="771"/>
    <cellStyle name="标题 1 3 2 4" xfId="772"/>
    <cellStyle name="标题 1 3 3" xfId="773"/>
    <cellStyle name="标题 1 3 3 2" xfId="774"/>
    <cellStyle name="标题 1 3 4" xfId="775"/>
    <cellStyle name="标题 2 2" xfId="776"/>
    <cellStyle name="标题 2 2 2" xfId="777"/>
    <cellStyle name="标题 2 2 2 2" xfId="778"/>
    <cellStyle name="标题 2 2 2 2 2" xfId="779"/>
    <cellStyle name="输入 3 2 4" xfId="780"/>
    <cellStyle name="标题 2 2 2 3" xfId="781"/>
    <cellStyle name="标题 2 2 2 3 2" xfId="782"/>
    <cellStyle name="标题 2 2 2 4" xfId="783"/>
    <cellStyle name="标题 2 2 3" xfId="784"/>
    <cellStyle name="标题 2 2 3 2" xfId="785"/>
    <cellStyle name="标题 2 3" xfId="786"/>
    <cellStyle name="标题 2 3 2" xfId="787"/>
    <cellStyle name="标题 2 3 2 2" xfId="788"/>
    <cellStyle name="标题 2 3 2 2 2" xfId="789"/>
    <cellStyle name="标题 2 3 2 3" xfId="790"/>
    <cellStyle name="标题 2 3 2 3 2" xfId="791"/>
    <cellStyle name="标题 2 3 2 4" xfId="792"/>
    <cellStyle name="标题 2 3 3" xfId="793"/>
    <cellStyle name="标题 2 3 3 2" xfId="794"/>
    <cellStyle name="标题 2 3 4" xfId="795"/>
    <cellStyle name="标题 3 2" xfId="796"/>
    <cellStyle name="标题 3 2 2" xfId="797"/>
    <cellStyle name="标题 3 2 2 2" xfId="798"/>
    <cellStyle name="标题 3 2 2 2 2" xfId="799"/>
    <cellStyle name="标题 3 2 2 3" xfId="800"/>
    <cellStyle name="标题 3 2 2 3 2" xfId="801"/>
    <cellStyle name="差 3 2 4" xfId="802"/>
    <cellStyle name="标题 3 2 2 4" xfId="803"/>
    <cellStyle name="标题 3 2 3" xfId="804"/>
    <cellStyle name="标题 3 2 3 2" xfId="805"/>
    <cellStyle name="标题 3 2 4" xfId="806"/>
    <cellStyle name="标题 3 3" xfId="807"/>
    <cellStyle name="标题 3 3 2" xfId="808"/>
    <cellStyle name="标题 3 3 2 2" xfId="809"/>
    <cellStyle name="标题 3 3 2 2 2" xfId="810"/>
    <cellStyle name="标题 3 3 2 3" xfId="811"/>
    <cellStyle name="标题 3 3 2 3 2" xfId="812"/>
    <cellStyle name="标题 3 3 2 4" xfId="813"/>
    <cellStyle name="标题 3 3 3" xfId="814"/>
    <cellStyle name="标题 3 3 3 2" xfId="815"/>
    <cellStyle name="标题 3 3 4" xfId="816"/>
    <cellStyle name="标题 4 2" xfId="817"/>
    <cellStyle name="标题 4 2 2" xfId="818"/>
    <cellStyle name="标题 4 2 2 2" xfId="819"/>
    <cellStyle name="强调文字颜色 1 3 4" xfId="820"/>
    <cellStyle name="标题 4 2 2 2 2" xfId="821"/>
    <cellStyle name="标题 4 2 2 3" xfId="822"/>
    <cellStyle name="标题 4 2 2 4" xfId="823"/>
    <cellStyle name="标题 4 2 3" xfId="824"/>
    <cellStyle name="标题 4 2 3 2" xfId="825"/>
    <cellStyle name="标题 4 2 4" xfId="826"/>
    <cellStyle name="标题 4 3" xfId="827"/>
    <cellStyle name="标题 4 3 2" xfId="828"/>
    <cellStyle name="标题 4 3 2 2" xfId="829"/>
    <cellStyle name="强调文字颜色 2 3 4" xfId="830"/>
    <cellStyle name="标题 4 3 2 2 2" xfId="831"/>
    <cellStyle name="标题 4 3 2 3" xfId="832"/>
    <cellStyle name="标题 4 3 2 4" xfId="833"/>
    <cellStyle name="标题 4 3 3" xfId="834"/>
    <cellStyle name="标题 4 3 3 2" xfId="835"/>
    <cellStyle name="标题 4 3 4" xfId="836"/>
    <cellStyle name="标题 5" xfId="837"/>
    <cellStyle name="标题 5 2" xfId="838"/>
    <cellStyle name="标题 5 2 2" xfId="839"/>
    <cellStyle name="标题 5 2 2 2" xfId="840"/>
    <cellStyle name="标题 5 2 3" xfId="841"/>
    <cellStyle name="标题 5 2 3 2" xfId="842"/>
    <cellStyle name="标题 5 2 4" xfId="843"/>
    <cellStyle name="标题 5 3" xfId="844"/>
    <cellStyle name="标题 5 4" xfId="845"/>
    <cellStyle name="标题 6" xfId="846"/>
    <cellStyle name="标题 6 2" xfId="847"/>
    <cellStyle name="标题 6 2 2" xfId="848"/>
    <cellStyle name="标题 6 2 2 2" xfId="849"/>
    <cellStyle name="标题 6 2 3" xfId="850"/>
    <cellStyle name="标题 6 2 3 2" xfId="851"/>
    <cellStyle name="标题 6 2 4" xfId="852"/>
    <cellStyle name="汇总 2 2 3 2" xfId="853"/>
    <cellStyle name="警告文本 2 2 2 2" xfId="854"/>
    <cellStyle name="标题 6 3" xfId="855"/>
    <cellStyle name="标题 6 3 2" xfId="856"/>
    <cellStyle name="标题 6 4" xfId="857"/>
    <cellStyle name="差 2" xfId="858"/>
    <cellStyle name="差 2 2" xfId="859"/>
    <cellStyle name="差 2 2 2" xfId="860"/>
    <cellStyle name="差 2 2 2 2" xfId="861"/>
    <cellStyle name="差 2 2 3" xfId="862"/>
    <cellStyle name="差 2 2 3 2" xfId="863"/>
    <cellStyle name="差 2 2 4" xfId="864"/>
    <cellStyle name="差 2 3" xfId="865"/>
    <cellStyle name="差 2 4" xfId="866"/>
    <cellStyle name="差 3" xfId="867"/>
    <cellStyle name="差 3 2" xfId="868"/>
    <cellStyle name="差 3 2 2" xfId="869"/>
    <cellStyle name="差 3 2 2 2" xfId="870"/>
    <cellStyle name="差 3 2 3" xfId="871"/>
    <cellStyle name="差 3 2 3 2" xfId="872"/>
    <cellStyle name="差 3 3" xfId="873"/>
    <cellStyle name="差 3 3 2" xfId="874"/>
    <cellStyle name="差 3 4" xfId="875"/>
    <cellStyle name="常规 10" xfId="876"/>
    <cellStyle name="常规 10 2" xfId="877"/>
    <cellStyle name="常规 10 2 2" xfId="878"/>
    <cellStyle name="常规 10 3" xfId="879"/>
    <cellStyle name="常规 10 3 2" xfId="880"/>
    <cellStyle name="常规 10 4" xfId="881"/>
    <cellStyle name="常规 11" xfId="882"/>
    <cellStyle name="常规 11 2" xfId="883"/>
    <cellStyle name="常规 12" xfId="884"/>
    <cellStyle name="常规 2" xfId="885"/>
    <cellStyle name="常规 2 2" xfId="886"/>
    <cellStyle name="常规 2 2 2" xfId="887"/>
    <cellStyle name="常规 2 2 2 2" xfId="888"/>
    <cellStyle name="常规 2 2 3" xfId="889"/>
    <cellStyle name="常规 2 2 3 2" xfId="890"/>
    <cellStyle name="常规 2 2 4" xfId="891"/>
    <cellStyle name="常规 2 3" xfId="892"/>
    <cellStyle name="常规 2 3 2" xfId="893"/>
    <cellStyle name="常规 2 3 2 2" xfId="894"/>
    <cellStyle name="常规 2 3 3" xfId="895"/>
    <cellStyle name="常规 2 3 3 2" xfId="896"/>
    <cellStyle name="常规 2 3 4" xfId="897"/>
    <cellStyle name="常规 2 4" xfId="898"/>
    <cellStyle name="常规 2 4 2" xfId="899"/>
    <cellStyle name="常规 2 4 2 2" xfId="900"/>
    <cellStyle name="常规 2 5" xfId="901"/>
    <cellStyle name="常规 2 5 2" xfId="902"/>
    <cellStyle name="常规 2 6" xfId="903"/>
    <cellStyle name="常规 2 6 2" xfId="904"/>
    <cellStyle name="常规 2 7" xfId="905"/>
    <cellStyle name="常规 3" xfId="906"/>
    <cellStyle name="常规 3 2" xfId="907"/>
    <cellStyle name="常规 3 2 2" xfId="908"/>
    <cellStyle name="常规 3 2 2 2" xfId="909"/>
    <cellStyle name="常规 3 2 3" xfId="910"/>
    <cellStyle name="常规 3 2 3 2" xfId="911"/>
    <cellStyle name="常规 3 2 4" xfId="912"/>
    <cellStyle name="常规 3 3" xfId="913"/>
    <cellStyle name="常规 3 3 2" xfId="914"/>
    <cellStyle name="常规 3 3 2 2" xfId="915"/>
    <cellStyle name="常规 3 3 3" xfId="916"/>
    <cellStyle name="常规 3 3 3 2" xfId="917"/>
    <cellStyle name="常规 3 3 4" xfId="918"/>
    <cellStyle name="好 3 2 2 2" xfId="919"/>
    <cellStyle name="常规 3 4" xfId="920"/>
    <cellStyle name="常规 3 4 2" xfId="921"/>
    <cellStyle name="常规 3 4 2 2" xfId="922"/>
    <cellStyle name="常规 3 5" xfId="923"/>
    <cellStyle name="常规 3 5 2" xfId="924"/>
    <cellStyle name="常规 3 6" xfId="925"/>
    <cellStyle name="常规 3 6 2" xfId="926"/>
    <cellStyle name="常规 3 7" xfId="927"/>
    <cellStyle name="常规 4" xfId="928"/>
    <cellStyle name="常规 4 2" xfId="929"/>
    <cellStyle name="常规 4 2 2" xfId="930"/>
    <cellStyle name="常规 4 4" xfId="931"/>
    <cellStyle name="常规 4 2 2 2" xfId="932"/>
    <cellStyle name="常规 4 4 2" xfId="933"/>
    <cellStyle name="常规 6 4" xfId="934"/>
    <cellStyle name="常规 4 2 3" xfId="935"/>
    <cellStyle name="常规 4 5" xfId="936"/>
    <cellStyle name="常规 4 2 3 2" xfId="937"/>
    <cellStyle name="常规 4 5 2" xfId="938"/>
    <cellStyle name="常规 7 4" xfId="939"/>
    <cellStyle name="常规 4 2 4" xfId="940"/>
    <cellStyle name="常规 4 6" xfId="941"/>
    <cellStyle name="常规 4 3" xfId="942"/>
    <cellStyle name="常规 4 3 2" xfId="943"/>
    <cellStyle name="常规 5 4" xfId="944"/>
    <cellStyle name="常规 4 3 2 2" xfId="945"/>
    <cellStyle name="常规 4 3 3" xfId="946"/>
    <cellStyle name="常规 5" xfId="947"/>
    <cellStyle name="常规 5 2" xfId="948"/>
    <cellStyle name="常规 5 2 2" xfId="949"/>
    <cellStyle name="常规 5 2 2 2" xfId="950"/>
    <cellStyle name="常规 5 2 3" xfId="951"/>
    <cellStyle name="常规 5 2 3 2" xfId="952"/>
    <cellStyle name="常规 5 2 4" xfId="953"/>
    <cellStyle name="常规 5 3" xfId="954"/>
    <cellStyle name="常规 5 3 2" xfId="955"/>
    <cellStyle name="常规 6" xfId="956"/>
    <cellStyle name="常规 6 2" xfId="957"/>
    <cellStyle name="常规 6 2 2" xfId="958"/>
    <cellStyle name="常规 6 2 2 2" xfId="959"/>
    <cellStyle name="常规 6 2 3" xfId="960"/>
    <cellStyle name="常规 6 2 3 2" xfId="961"/>
    <cellStyle name="常规 6 2 4" xfId="962"/>
    <cellStyle name="常规 6 3" xfId="963"/>
    <cellStyle name="常规 6 3 2" xfId="964"/>
    <cellStyle name="常规 7" xfId="965"/>
    <cellStyle name="常规 7 2" xfId="966"/>
    <cellStyle name="常规 7 2 2" xfId="967"/>
    <cellStyle name="常规 7 2 2 2" xfId="968"/>
    <cellStyle name="常规 7 2 3" xfId="969"/>
    <cellStyle name="常规 7 2 3 2" xfId="970"/>
    <cellStyle name="常规 7 2 4" xfId="971"/>
    <cellStyle name="常规 7 3" xfId="972"/>
    <cellStyle name="常规 7 3 2" xfId="973"/>
    <cellStyle name="常规 8" xfId="974"/>
    <cellStyle name="常规 8 2" xfId="975"/>
    <cellStyle name="常规 8 2 2" xfId="976"/>
    <cellStyle name="常规 8 2 2 2" xfId="977"/>
    <cellStyle name="常规 8 2 3" xfId="978"/>
    <cellStyle name="常规 8 2 3 2" xfId="979"/>
    <cellStyle name="常规 8 2 4" xfId="980"/>
    <cellStyle name="常规 8 3 2" xfId="981"/>
    <cellStyle name="常规 8 3 2 2" xfId="982"/>
    <cellStyle name="计算 3 4" xfId="983"/>
    <cellStyle name="常规 8 3 3" xfId="984"/>
    <cellStyle name="常规 8 3 3 2" xfId="985"/>
    <cellStyle name="常规 8 3 4" xfId="986"/>
    <cellStyle name="注释 3 2 2 2" xfId="987"/>
    <cellStyle name="常规 8 4" xfId="988"/>
    <cellStyle name="常规 8 4 2" xfId="989"/>
    <cellStyle name="常规 8 5" xfId="990"/>
    <cellStyle name="常规 8 5 2" xfId="991"/>
    <cellStyle name="常规 9" xfId="992"/>
    <cellStyle name="常规 9 3 2" xfId="993"/>
    <cellStyle name="常规 9 3 2 2" xfId="994"/>
    <cellStyle name="常规 9 3 3" xfId="995"/>
    <cellStyle name="常规 9 3 3 2" xfId="996"/>
    <cellStyle name="常规 9 3 4" xfId="997"/>
    <cellStyle name="常规 9 4" xfId="998"/>
    <cellStyle name="常规 9 4 2" xfId="999"/>
    <cellStyle name="常规 9 5" xfId="1000"/>
    <cellStyle name="常规_培养方案表1 2" xfId="1001"/>
    <cellStyle name="好 2" xfId="1002"/>
    <cellStyle name="好 2 2" xfId="1003"/>
    <cellStyle name="好 2 2 2" xfId="1004"/>
    <cellStyle name="好 2 2 2 2" xfId="1005"/>
    <cellStyle name="强调文字颜色 2 3 3" xfId="1006"/>
    <cellStyle name="好 2 2 3" xfId="1007"/>
    <cellStyle name="好 2 2 3 2" xfId="1008"/>
    <cellStyle name="好 2 2 4" xfId="1009"/>
    <cellStyle name="好 3" xfId="1010"/>
    <cellStyle name="好 3 2" xfId="1011"/>
    <cellStyle name="好 3 2 2" xfId="1012"/>
    <cellStyle name="好 3 2 3" xfId="1013"/>
    <cellStyle name="好 3 2 3 2" xfId="1014"/>
    <cellStyle name="好 3 2 4" xfId="1015"/>
    <cellStyle name="链接单元格 2 3 2" xfId="1016"/>
    <cellStyle name="汇总 2" xfId="1017"/>
    <cellStyle name="汇总 2 2" xfId="1018"/>
    <cellStyle name="汇总 2 2 2" xfId="1019"/>
    <cellStyle name="汇总 2 2 2 2" xfId="1020"/>
    <cellStyle name="汇总 2 2 3" xfId="1021"/>
    <cellStyle name="警告文本 2 2 2" xfId="1022"/>
    <cellStyle name="汇总 2 2 4" xfId="1023"/>
    <cellStyle name="警告文本 2 2 3" xfId="1024"/>
    <cellStyle name="汇总 2 3" xfId="1025"/>
    <cellStyle name="汇总 2 3 2" xfId="1026"/>
    <cellStyle name="汇总 3" xfId="1027"/>
    <cellStyle name="汇总 3 2" xfId="1028"/>
    <cellStyle name="汇总 3 2 2" xfId="1029"/>
    <cellStyle name="汇总 3 2 2 2" xfId="1030"/>
    <cellStyle name="汇总 3 2 3" xfId="1031"/>
    <cellStyle name="警告文本 3 2 2" xfId="1032"/>
    <cellStyle name="汇总 3 2 3 2" xfId="1033"/>
    <cellStyle name="警告文本 3 2 2 2" xfId="1034"/>
    <cellStyle name="汇总 3 2 4" xfId="1035"/>
    <cellStyle name="警告文本 3 2 3" xfId="1036"/>
    <cellStyle name="汇总 3 3" xfId="1037"/>
    <cellStyle name="汇总 3 3 2" xfId="1038"/>
    <cellStyle name="计算 2" xfId="1039"/>
    <cellStyle name="计算 2 2" xfId="1040"/>
    <cellStyle name="计算 2 2 2" xfId="1041"/>
    <cellStyle name="计算 2 2 3" xfId="1042"/>
    <cellStyle name="计算 2 2 3 2" xfId="1043"/>
    <cellStyle name="计算 2 3" xfId="1044"/>
    <cellStyle name="计算 2 4" xfId="1045"/>
    <cellStyle name="计算 3" xfId="1046"/>
    <cellStyle name="计算 3 2" xfId="1047"/>
    <cellStyle name="计算 3 2 2" xfId="1048"/>
    <cellStyle name="计算 3 2 3" xfId="1049"/>
    <cellStyle name="计算 3 2 3 2" xfId="1050"/>
    <cellStyle name="计算 3 2 4" xfId="1051"/>
    <cellStyle name="计算 3 3" xfId="1052"/>
    <cellStyle name="检查单元格 2" xfId="1053"/>
    <cellStyle name="检查单元格 2 2" xfId="1054"/>
    <cellStyle name="检查单元格 2 2 3 2" xfId="1055"/>
    <cellStyle name="检查单元格 2 2 4" xfId="1056"/>
    <cellStyle name="检查单元格 2 3" xfId="1057"/>
    <cellStyle name="检查单元格 2 3 2" xfId="1058"/>
    <cellStyle name="检查单元格 2 4" xfId="1059"/>
    <cellStyle name="检查单元格 3" xfId="1060"/>
    <cellStyle name="强调文字颜色 5 3 2 3 2" xfId="1061"/>
    <cellStyle name="检查单元格 3 2" xfId="1062"/>
    <cellStyle name="检查单元格 3 2 3 2" xfId="1063"/>
    <cellStyle name="检查单元格 3 2 4" xfId="1064"/>
    <cellStyle name="解释性文本 2 3 2" xfId="1065"/>
    <cellStyle name="检查单元格 3 3" xfId="1066"/>
    <cellStyle name="检查单元格 3 3 2" xfId="1067"/>
    <cellStyle name="检查单元格 3 4" xfId="1068"/>
    <cellStyle name="解释性文本 2 2 2" xfId="1069"/>
    <cellStyle name="解释性文本 2 2 2 2" xfId="1070"/>
    <cellStyle name="解释性文本 2 3" xfId="1071"/>
    <cellStyle name="链接单元格 3 2 2 2" xfId="1072"/>
    <cellStyle name="解释性文本 2 4" xfId="1073"/>
    <cellStyle name="解释性文本 3 2" xfId="1074"/>
    <cellStyle name="解释性文本 3 2 2" xfId="1075"/>
    <cellStyle name="解释性文本 3 2 2 2" xfId="1076"/>
    <cellStyle name="解释性文本 3 3" xfId="1077"/>
    <cellStyle name="链接单元格 3 2 3 2" xfId="1078"/>
    <cellStyle name="解释性文本 3 3 2" xfId="1079"/>
    <cellStyle name="解释性文本 3 4" xfId="1080"/>
    <cellStyle name="警告文本 2" xfId="1081"/>
    <cellStyle name="警告文本 2 2" xfId="1082"/>
    <cellStyle name="警告文本 2 2 3 2" xfId="1083"/>
    <cellStyle name="警告文本 2 2 4" xfId="1084"/>
    <cellStyle name="强调文字颜色 5 3 2" xfId="1085"/>
    <cellStyle name="警告文本 2 3" xfId="1086"/>
    <cellStyle name="警告文本 2 3 2" xfId="1087"/>
    <cellStyle name="警告文本 2 4" xfId="1088"/>
    <cellStyle name="警告文本 3" xfId="1089"/>
    <cellStyle name="警告文本 3 2" xfId="1090"/>
    <cellStyle name="警告文本 3 2 3 2" xfId="1091"/>
    <cellStyle name="警告文本 3 2 4" xfId="1092"/>
    <cellStyle name="强调文字颜色 6 3 2" xfId="1093"/>
    <cellStyle name="警告文本 3 3" xfId="1094"/>
    <cellStyle name="警告文本 3 3 2" xfId="1095"/>
    <cellStyle name="警告文本 3 4" xfId="1096"/>
    <cellStyle name="链接单元格 2 2" xfId="1097"/>
    <cellStyle name="链接单元格 2 2 2" xfId="1098"/>
    <cellStyle name="链接单元格 2 2 2 2" xfId="1099"/>
    <cellStyle name="链接单元格 2 2 3" xfId="1100"/>
    <cellStyle name="链接单元格 2 2 3 2" xfId="1101"/>
    <cellStyle name="链接单元格 2 2 4" xfId="1102"/>
    <cellStyle name="链接单元格 2 3" xfId="1103"/>
    <cellStyle name="链接单元格 2 4" xfId="1104"/>
    <cellStyle name="链接单元格 3" xfId="1105"/>
    <cellStyle name="链接单元格 3 2" xfId="1106"/>
    <cellStyle name="链接单元格 3 2 2" xfId="1107"/>
    <cellStyle name="链接单元格 3 2 3" xfId="1108"/>
    <cellStyle name="链接单元格 3 2 4" xfId="1109"/>
    <cellStyle name="链接单元格 3 3" xfId="1110"/>
    <cellStyle name="链接单元格 3 3 2" xfId="1111"/>
    <cellStyle name="链接单元格 3 4" xfId="1112"/>
    <cellStyle name="强调文字颜色 1 2 2" xfId="1113"/>
    <cellStyle name="强调文字颜色 1 2 2 2" xfId="1114"/>
    <cellStyle name="强调文字颜色 1 2 2 2 2" xfId="1115"/>
    <cellStyle name="强调文字颜色 1 2 2 3" xfId="1116"/>
    <cellStyle name="强调文字颜色 1 2 2 3 2" xfId="1117"/>
    <cellStyle name="强调文字颜色 1 2 2 4" xfId="1118"/>
    <cellStyle name="强调文字颜色 1 2 3" xfId="1119"/>
    <cellStyle name="强调文字颜色 1 2 3 2" xfId="1120"/>
    <cellStyle name="强调文字颜色 1 2 4" xfId="1121"/>
    <cellStyle name="强调文字颜色 1 3" xfId="1122"/>
    <cellStyle name="强调文字颜色 1 3 2" xfId="1123"/>
    <cellStyle name="强调文字颜色 1 3 2 2" xfId="1124"/>
    <cellStyle name="强调文字颜色 1 3 2 2 2" xfId="1125"/>
    <cellStyle name="强调文字颜色 1 3 2 3" xfId="1126"/>
    <cellStyle name="强调文字颜色 1 3 2 3 2" xfId="1127"/>
    <cellStyle name="强调文字颜色 1 3 2 4" xfId="1128"/>
    <cellStyle name="强调文字颜色 1 3 3" xfId="1129"/>
    <cellStyle name="强调文字颜色 1 3 3 2" xfId="1130"/>
    <cellStyle name="强调文字颜色 2 2 2" xfId="1131"/>
    <cellStyle name="强调文字颜色 2 2 2 3" xfId="1132"/>
    <cellStyle name="强调文字颜色 2 2 2 3 2" xfId="1133"/>
    <cellStyle name="强调文字颜色 2 2 2 4" xfId="1134"/>
    <cellStyle name="强调文字颜色 2 2 3" xfId="1135"/>
    <cellStyle name="强调文字颜色 2 2 4" xfId="1136"/>
    <cellStyle name="强调文字颜色 2 3" xfId="1137"/>
    <cellStyle name="强调文字颜色 2 3 2 2" xfId="1138"/>
    <cellStyle name="输入 2" xfId="1139"/>
    <cellStyle name="强调文字颜色 2 3 2 2 2" xfId="1140"/>
    <cellStyle name="输入 2 2" xfId="1141"/>
    <cellStyle name="强调文字颜色 2 3 2 3" xfId="1142"/>
    <cellStyle name="输入 3" xfId="1143"/>
    <cellStyle name="强调文字颜色 2 3 2 3 2" xfId="1144"/>
    <cellStyle name="输入 3 2" xfId="1145"/>
    <cellStyle name="强调文字颜色 2 3 2 4" xfId="1146"/>
    <cellStyle name="强调文字颜色 2 3 3 2" xfId="1147"/>
    <cellStyle name="强调文字颜色 3 2" xfId="1148"/>
    <cellStyle name="强调文字颜色 3 2 2" xfId="1149"/>
    <cellStyle name="强调文字颜色 3 2 2 2" xfId="1150"/>
    <cellStyle name="强调文字颜色 3 2 2 2 2" xfId="1151"/>
    <cellStyle name="强调文字颜色 3 2 2 3" xfId="1152"/>
    <cellStyle name="强调文字颜色 3 2 2 3 2" xfId="1153"/>
    <cellStyle name="强调文字颜色 3 2 2 4" xfId="1154"/>
    <cellStyle name="强调文字颜色 3 2 3 2" xfId="1155"/>
    <cellStyle name="强调文字颜色 3 2 4" xfId="1156"/>
    <cellStyle name="强调文字颜色 3 3" xfId="1157"/>
    <cellStyle name="强调文字颜色 3 3 2" xfId="1158"/>
    <cellStyle name="强调文字颜色 3 3 2 2" xfId="1159"/>
    <cellStyle name="强调文字颜色 3 3 2 2 2" xfId="1160"/>
    <cellStyle name="强调文字颜色 3 3 2 3" xfId="1161"/>
    <cellStyle name="强调文字颜色 3 3 2 3 2" xfId="1162"/>
    <cellStyle name="强调文字颜色 3 3 2 4" xfId="1163"/>
    <cellStyle name="强调文字颜色 4 2" xfId="1164"/>
    <cellStyle name="强调文字颜色 4 2 2" xfId="1165"/>
    <cellStyle name="强调文字颜色 4 2 2 2" xfId="1166"/>
    <cellStyle name="强调文字颜色 4 2 2 2 2" xfId="1167"/>
    <cellStyle name="强调文字颜色 4 2 2 3" xfId="1168"/>
    <cellStyle name="强调文字颜色 4 2 3 2" xfId="1169"/>
    <cellStyle name="强调文字颜色 4 2 4" xfId="1170"/>
    <cellStyle name="强调文字颜色 4 3" xfId="1171"/>
    <cellStyle name="强调文字颜色 4 3 2" xfId="1172"/>
    <cellStyle name="强调文字颜色 4 3 2 2" xfId="1173"/>
    <cellStyle name="强调文字颜色 4 3 2 2 2" xfId="1174"/>
    <cellStyle name="强调文字颜色 4 3 2 3" xfId="1175"/>
    <cellStyle name="强调文字颜色 4 3 2 3 2" xfId="1176"/>
    <cellStyle name="强调文字颜色 4 3 2 4" xfId="1177"/>
    <cellStyle name="强调文字颜色 5 2" xfId="1178"/>
    <cellStyle name="强调文字颜色 5 2 2" xfId="1179"/>
    <cellStyle name="强调文字颜色 5 2 2 2" xfId="1180"/>
    <cellStyle name="强调文字颜色 5 2 2 2 2" xfId="1181"/>
    <cellStyle name="强调文字颜色 5 2 2 3" xfId="1182"/>
    <cellStyle name="强调文字颜色 5 2 2 3 2" xfId="1183"/>
    <cellStyle name="强调文字颜色 5 2 3" xfId="1184"/>
    <cellStyle name="强调文字颜色 5 2 3 2" xfId="1185"/>
    <cellStyle name="强调文字颜色 5 2 4" xfId="1186"/>
    <cellStyle name="强调文字颜色 5 3" xfId="1187"/>
    <cellStyle name="强调文字颜色 5 3 2 2" xfId="1188"/>
    <cellStyle name="强调文字颜色 5 3 2 2 2" xfId="1189"/>
    <cellStyle name="强调文字颜色 5 3 2 3" xfId="1190"/>
    <cellStyle name="强调文字颜色 5 3 2 4" xfId="1191"/>
    <cellStyle name="强调文字颜色 5 3 3" xfId="1192"/>
    <cellStyle name="强调文字颜色 5 3 3 2" xfId="1193"/>
    <cellStyle name="强调文字颜色 5 3 4" xfId="1194"/>
    <cellStyle name="强调文字颜色 6 2" xfId="1195"/>
    <cellStyle name="强调文字颜色 6 2 2" xfId="1196"/>
    <cellStyle name="强调文字颜色 6 2 2 2" xfId="1197"/>
    <cellStyle name="强调文字颜色 6 2 2 2 2" xfId="1198"/>
    <cellStyle name="强调文字颜色 6 2 2 3" xfId="1199"/>
    <cellStyle name="强调文字颜色 6 2 2 3 2" xfId="1200"/>
    <cellStyle name="强调文字颜色 6 2 2 4" xfId="1201"/>
    <cellStyle name="强调文字颜色 6 2 3" xfId="1202"/>
    <cellStyle name="强调文字颜色 6 2 3 2" xfId="1203"/>
    <cellStyle name="强调文字颜色 6 2 4" xfId="1204"/>
    <cellStyle name="强调文字颜色 6 3" xfId="1205"/>
    <cellStyle name="强调文字颜色 6 3 2 2" xfId="1206"/>
    <cellStyle name="强调文字颜色 6 3 2 2 2" xfId="1207"/>
    <cellStyle name="强调文字颜色 6 3 2 3" xfId="1208"/>
    <cellStyle name="强调文字颜色 6 3 2 3 2" xfId="1209"/>
    <cellStyle name="强调文字颜色 6 3 3" xfId="1210"/>
    <cellStyle name="强调文字颜色 6 3 3 2" xfId="1211"/>
    <cellStyle name="强调文字颜色 6 3 4" xfId="1212"/>
    <cellStyle name="适中 2 2 2" xfId="1213"/>
    <cellStyle name="适中 2 2 2 2" xfId="1214"/>
    <cellStyle name="适中 2 2 3" xfId="1215"/>
    <cellStyle name="适中 2 2 3 2" xfId="1216"/>
    <cellStyle name="适中 2 2 4" xfId="1217"/>
    <cellStyle name="适中 2 3" xfId="1218"/>
    <cellStyle name="适中 2 3 2" xfId="1219"/>
    <cellStyle name="适中 2 4" xfId="1220"/>
    <cellStyle name="适中 3 2" xfId="1221"/>
    <cellStyle name="适中 3 2 2" xfId="1222"/>
    <cellStyle name="适中 3 2 2 2" xfId="1223"/>
    <cellStyle name="适中 3 2 3" xfId="1224"/>
    <cellStyle name="适中 3 2 3 2" xfId="1225"/>
    <cellStyle name="适中 3 2 4" xfId="1226"/>
    <cellStyle name="适中 3 3" xfId="1227"/>
    <cellStyle name="适中 3 3 2" xfId="1228"/>
    <cellStyle name="适中 3 4" xfId="1229"/>
    <cellStyle name="输出 2" xfId="1230"/>
    <cellStyle name="输出 2 2" xfId="1231"/>
    <cellStyle name="输出 2 2 2" xfId="1232"/>
    <cellStyle name="输出 2 2 2 2" xfId="1233"/>
    <cellStyle name="输出 2 2 3" xfId="1234"/>
    <cellStyle name="输出 2 2 3 2" xfId="1235"/>
    <cellStyle name="输出 2 2 4" xfId="1236"/>
    <cellStyle name="输出 2 3" xfId="1237"/>
    <cellStyle name="输出 2 3 2" xfId="1238"/>
    <cellStyle name="输出 2 4" xfId="1239"/>
    <cellStyle name="输出 3" xfId="1240"/>
    <cellStyle name="输出 3 2" xfId="1241"/>
    <cellStyle name="输出 3 2 2" xfId="1242"/>
    <cellStyle name="输出 3 2 2 2" xfId="1243"/>
    <cellStyle name="输出 3 2 3" xfId="1244"/>
    <cellStyle name="输出 3 2 3 2" xfId="1245"/>
    <cellStyle name="输出 3 2 4" xfId="1246"/>
    <cellStyle name="输出 3 3" xfId="1247"/>
    <cellStyle name="输出 3 3 2" xfId="1248"/>
    <cellStyle name="输出 3 4" xfId="1249"/>
    <cellStyle name="输入 2 2 2" xfId="1250"/>
    <cellStyle name="输入 2 2 2 2" xfId="1251"/>
    <cellStyle name="输入 2 2 3" xfId="1252"/>
    <cellStyle name="输入 2 2 3 2" xfId="1253"/>
    <cellStyle name="输入 2 2 4" xfId="1254"/>
    <cellStyle name="输入 2 3" xfId="1255"/>
    <cellStyle name="输入 2 3 2" xfId="1256"/>
    <cellStyle name="输入 2 4" xfId="1257"/>
    <cellStyle name="输入 3 2 2" xfId="1258"/>
    <cellStyle name="输入 3 2 2 2" xfId="1259"/>
    <cellStyle name="输入 3 2 3" xfId="1260"/>
    <cellStyle name="输入 3 2 3 2" xfId="1261"/>
    <cellStyle name="输入 3 3" xfId="1262"/>
    <cellStyle name="输入 3 3 2" xfId="1263"/>
    <cellStyle name="输入 3 4" xfId="1264"/>
    <cellStyle name="注释 2 2 2 2" xfId="1265"/>
    <cellStyle name="注释 2 2 3" xfId="1266"/>
    <cellStyle name="注释 2 2 3 2" xfId="1267"/>
    <cellStyle name="注释 2 2 4" xfId="1268"/>
    <cellStyle name="注释 3 2 2" xfId="1269"/>
    <cellStyle name="注释 3 2 3" xfId="1270"/>
    <cellStyle name="注释 3 2 3 2" xfId="1271"/>
    <cellStyle name="注释 3 2 4" xfId="1272"/>
    <cellStyle name="注释 3 3" xfId="1273"/>
    <cellStyle name="注释 3 3 2" xfId="1274"/>
    <cellStyle name="常规_培养方案表1" xfId="1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L11" sqref="L11"/>
    </sheetView>
  </sheetViews>
  <sheetFormatPr defaultColWidth="9.00390625" defaultRowHeight="14.25"/>
  <cols>
    <col min="1" max="1" width="10.625" style="347" customWidth="1"/>
    <col min="2" max="2" width="17.625" style="348" customWidth="1"/>
    <col min="3" max="3" width="12.25390625" style="347" customWidth="1"/>
    <col min="4" max="4" width="12.625" style="347" customWidth="1"/>
    <col min="5" max="5" width="10.375" style="347" customWidth="1"/>
    <col min="6" max="6" width="10.25390625" style="347" customWidth="1"/>
    <col min="7" max="7" width="11.75390625" style="347" customWidth="1"/>
    <col min="8" max="8" width="11.125" style="347" customWidth="1"/>
    <col min="9" max="10" width="11.625" style="347" customWidth="1"/>
    <col min="11" max="16384" width="9.00390625" style="347" customWidth="1"/>
  </cols>
  <sheetData>
    <row r="1" spans="1:10" s="345" customFormat="1" ht="27.75" customHeight="1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s="346" customFormat="1" ht="21.75" customHeight="1">
      <c r="A2" s="350" t="s">
        <v>1</v>
      </c>
      <c r="B2" s="351" t="s">
        <v>2</v>
      </c>
      <c r="C2" s="351"/>
      <c r="D2" s="351"/>
      <c r="E2" s="351"/>
      <c r="F2" s="351"/>
      <c r="G2" s="351"/>
      <c r="H2" s="351"/>
      <c r="I2" s="351"/>
      <c r="J2" s="351"/>
    </row>
    <row r="3" spans="1:10" ht="27" customHeight="1">
      <c r="A3" s="352" t="s">
        <v>3</v>
      </c>
      <c r="B3" s="353"/>
      <c r="C3" s="354" t="s">
        <v>4</v>
      </c>
      <c r="D3" s="354"/>
      <c r="E3" s="354"/>
      <c r="F3" s="354"/>
      <c r="G3" s="354" t="s">
        <v>5</v>
      </c>
      <c r="H3" s="354"/>
      <c r="I3" s="354"/>
      <c r="J3" s="373"/>
    </row>
    <row r="4" spans="1:10" ht="27" customHeight="1">
      <c r="A4" s="355"/>
      <c r="B4" s="356"/>
      <c r="C4" s="357" t="s">
        <v>6</v>
      </c>
      <c r="D4" s="357"/>
      <c r="E4" s="358" t="s">
        <v>7</v>
      </c>
      <c r="F4" s="358" t="s">
        <v>8</v>
      </c>
      <c r="G4" s="357" t="s">
        <v>9</v>
      </c>
      <c r="H4" s="357"/>
      <c r="I4" s="358" t="s">
        <v>10</v>
      </c>
      <c r="J4" s="374" t="s">
        <v>11</v>
      </c>
    </row>
    <row r="5" spans="1:10" ht="37.5" customHeight="1">
      <c r="A5" s="355"/>
      <c r="B5" s="356"/>
      <c r="C5" s="358" t="s">
        <v>12</v>
      </c>
      <c r="D5" s="357" t="s">
        <v>13</v>
      </c>
      <c r="E5" s="358"/>
      <c r="F5" s="358"/>
      <c r="G5" s="357" t="s">
        <v>14</v>
      </c>
      <c r="H5" s="357" t="s">
        <v>13</v>
      </c>
      <c r="I5" s="358"/>
      <c r="J5" s="375"/>
    </row>
    <row r="6" spans="1:10" ht="33" customHeight="1">
      <c r="A6" s="359" t="s">
        <v>15</v>
      </c>
      <c r="B6" s="358" t="s">
        <v>16</v>
      </c>
      <c r="C6" s="360">
        <v>424</v>
      </c>
      <c r="D6" s="361">
        <v>0.19813084112149532</v>
      </c>
      <c r="E6" s="357">
        <v>424</v>
      </c>
      <c r="F6" s="357">
        <v>0</v>
      </c>
      <c r="G6" s="362">
        <v>26.5</v>
      </c>
      <c r="H6" s="361">
        <v>0.161</v>
      </c>
      <c r="I6" s="362">
        <v>26.5</v>
      </c>
      <c r="J6" s="376">
        <v>0</v>
      </c>
    </row>
    <row r="7" spans="1:10" ht="33" customHeight="1">
      <c r="A7" s="359"/>
      <c r="B7" s="358" t="s">
        <v>17</v>
      </c>
      <c r="C7" s="360">
        <v>960</v>
      </c>
      <c r="D7" s="361">
        <v>0.4485981308411215</v>
      </c>
      <c r="E7" s="357">
        <v>864</v>
      </c>
      <c r="F7" s="357">
        <v>96</v>
      </c>
      <c r="G7" s="362">
        <v>60</v>
      </c>
      <c r="H7" s="361">
        <v>0.365</v>
      </c>
      <c r="I7" s="362">
        <v>54</v>
      </c>
      <c r="J7" s="376">
        <v>6</v>
      </c>
    </row>
    <row r="8" spans="1:10" ht="33" customHeight="1">
      <c r="A8" s="359"/>
      <c r="B8" s="358" t="s">
        <v>18</v>
      </c>
      <c r="C8" s="360">
        <v>692</v>
      </c>
      <c r="D8" s="361">
        <v>0.3233644859813084</v>
      </c>
      <c r="E8" s="357">
        <v>628</v>
      </c>
      <c r="F8" s="357">
        <v>64</v>
      </c>
      <c r="G8" s="362">
        <v>34</v>
      </c>
      <c r="H8" s="361">
        <v>0.207</v>
      </c>
      <c r="I8" s="362">
        <v>30</v>
      </c>
      <c r="J8" s="376">
        <v>4</v>
      </c>
    </row>
    <row r="9" spans="1:10" ht="33" customHeight="1">
      <c r="A9" s="359"/>
      <c r="B9" s="358" t="s">
        <v>19</v>
      </c>
      <c r="C9" s="360">
        <v>64</v>
      </c>
      <c r="D9" s="361">
        <v>0.029906542056074768</v>
      </c>
      <c r="E9" s="357">
        <v>64</v>
      </c>
      <c r="F9" s="357">
        <v>0</v>
      </c>
      <c r="G9" s="362">
        <v>4</v>
      </c>
      <c r="H9" s="361">
        <v>0.024</v>
      </c>
      <c r="I9" s="362">
        <v>4</v>
      </c>
      <c r="J9" s="376">
        <v>0</v>
      </c>
    </row>
    <row r="10" spans="1:10" ht="33" customHeight="1">
      <c r="A10" s="359"/>
      <c r="B10" s="358" t="s">
        <v>20</v>
      </c>
      <c r="C10" s="357">
        <v>2140</v>
      </c>
      <c r="D10" s="363">
        <f>D6+D7+D8+D9</f>
        <v>1</v>
      </c>
      <c r="E10" s="357">
        <v>1980</v>
      </c>
      <c r="F10" s="357">
        <v>160</v>
      </c>
      <c r="G10" s="362">
        <v>124.5</v>
      </c>
      <c r="H10" s="361">
        <v>0.757</v>
      </c>
      <c r="I10" s="362">
        <v>114.5</v>
      </c>
      <c r="J10" s="376">
        <v>10</v>
      </c>
    </row>
    <row r="11" spans="1:10" ht="33" customHeight="1">
      <c r="A11" s="359" t="s">
        <v>21</v>
      </c>
      <c r="B11" s="364" t="s">
        <v>22</v>
      </c>
      <c r="C11" s="365" t="s">
        <v>23</v>
      </c>
      <c r="D11" s="357" t="s">
        <v>24</v>
      </c>
      <c r="E11" s="366">
        <v>42</v>
      </c>
      <c r="F11" s="367"/>
      <c r="G11" s="362">
        <v>40</v>
      </c>
      <c r="H11" s="361">
        <v>0.243</v>
      </c>
      <c r="I11" s="362">
        <v>40</v>
      </c>
      <c r="J11" s="376">
        <v>0</v>
      </c>
    </row>
    <row r="12" spans="1:10" ht="34.5" customHeight="1">
      <c r="A12" s="359" t="s">
        <v>25</v>
      </c>
      <c r="B12" s="358" t="s">
        <v>26</v>
      </c>
      <c r="C12" s="357">
        <v>152</v>
      </c>
      <c r="D12" s="368" t="s">
        <v>27</v>
      </c>
      <c r="E12" s="366">
        <v>2140</v>
      </c>
      <c r="F12" s="366"/>
      <c r="G12" s="358" t="s">
        <v>28</v>
      </c>
      <c r="H12" s="369">
        <v>5</v>
      </c>
      <c r="I12" s="357" t="s">
        <v>29</v>
      </c>
      <c r="J12" s="376">
        <v>169.5</v>
      </c>
    </row>
    <row r="13" spans="1:10" ht="48" customHeight="1">
      <c r="A13" s="370"/>
      <c r="B13" s="371" t="s">
        <v>30</v>
      </c>
      <c r="C13" s="372">
        <v>0.276</v>
      </c>
      <c r="D13" s="372"/>
      <c r="E13" s="371" t="s">
        <v>31</v>
      </c>
      <c r="F13" s="371"/>
      <c r="G13" s="372">
        <v>0.075</v>
      </c>
      <c r="H13" s="371" t="s">
        <v>32</v>
      </c>
      <c r="I13" s="371"/>
      <c r="J13" s="377">
        <v>0.059000000000000004</v>
      </c>
    </row>
    <row r="15" ht="14.25">
      <c r="C15" s="347" t="s">
        <v>33</v>
      </c>
    </row>
  </sheetData>
  <sheetProtection/>
  <mergeCells count="17">
    <mergeCell ref="A1:J1"/>
    <mergeCell ref="B2:J2"/>
    <mergeCell ref="C3:F3"/>
    <mergeCell ref="G3:J3"/>
    <mergeCell ref="C4:D4"/>
    <mergeCell ref="G4:H4"/>
    <mergeCell ref="E12:F12"/>
    <mergeCell ref="C13:D13"/>
    <mergeCell ref="E13:F13"/>
    <mergeCell ref="H13:I13"/>
    <mergeCell ref="A6:A10"/>
    <mergeCell ref="A12:A13"/>
    <mergeCell ref="E4:E5"/>
    <mergeCell ref="F4:F5"/>
    <mergeCell ref="I4:I5"/>
    <mergeCell ref="J4:J5"/>
    <mergeCell ref="A3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zoomScale="75" zoomScaleNormal="75" workbookViewId="0" topLeftCell="A1">
      <selection activeCell="AN10" sqref="AN10"/>
    </sheetView>
  </sheetViews>
  <sheetFormatPr defaultColWidth="9.00390625" defaultRowHeight="14.25"/>
  <cols>
    <col min="1" max="1" width="9.625" style="316" customWidth="1"/>
    <col min="2" max="2" width="3.375" style="317" customWidth="1"/>
    <col min="3" max="29" width="5.375" style="317" customWidth="1"/>
    <col min="30" max="31" width="4.625" style="317" customWidth="1"/>
    <col min="32" max="32" width="3.375" style="317" customWidth="1"/>
    <col min="33" max="33" width="5.375" style="317" customWidth="1"/>
    <col min="34" max="35" width="3.625" style="317" customWidth="1"/>
    <col min="36" max="16384" width="9.00390625" style="317" customWidth="1"/>
  </cols>
  <sheetData>
    <row r="1" spans="1:35" s="313" customFormat="1" ht="42" customHeight="1">
      <c r="A1" s="318" t="s">
        <v>34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</row>
    <row r="2" spans="1:35" s="314" customFormat="1" ht="23.25" customHeight="1">
      <c r="A2" s="319" t="s">
        <v>35</v>
      </c>
      <c r="B2" s="320" t="s">
        <v>36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</row>
    <row r="3" spans="1:35" s="315" customFormat="1" ht="49.5" customHeight="1">
      <c r="A3" s="321" t="s">
        <v>37</v>
      </c>
      <c r="B3" s="322"/>
      <c r="C3" s="322">
        <v>1</v>
      </c>
      <c r="D3" s="322">
        <v>2</v>
      </c>
      <c r="E3" s="322">
        <v>3</v>
      </c>
      <c r="F3" s="322">
        <v>4</v>
      </c>
      <c r="G3" s="322">
        <v>5</v>
      </c>
      <c r="H3" s="322">
        <v>6</v>
      </c>
      <c r="I3" s="322">
        <v>7</v>
      </c>
      <c r="J3" s="322">
        <v>8</v>
      </c>
      <c r="K3" s="322">
        <v>9</v>
      </c>
      <c r="L3" s="322">
        <v>10</v>
      </c>
      <c r="M3" s="322">
        <v>11</v>
      </c>
      <c r="N3" s="322">
        <v>12</v>
      </c>
      <c r="O3" s="322">
        <v>13</v>
      </c>
      <c r="P3" s="322">
        <v>14</v>
      </c>
      <c r="Q3" s="322">
        <v>15</v>
      </c>
      <c r="R3" s="322">
        <v>16</v>
      </c>
      <c r="S3" s="322">
        <v>17</v>
      </c>
      <c r="T3" s="322">
        <v>18</v>
      </c>
      <c r="U3" s="322">
        <v>19</v>
      </c>
      <c r="V3" s="322">
        <v>20</v>
      </c>
      <c r="W3" s="322">
        <v>21</v>
      </c>
      <c r="X3" s="322">
        <v>22</v>
      </c>
      <c r="Y3" s="322">
        <v>23</v>
      </c>
      <c r="Z3" s="322">
        <v>24</v>
      </c>
      <c r="AA3" s="322">
        <v>25</v>
      </c>
      <c r="AB3" s="322">
        <v>26</v>
      </c>
      <c r="AC3" s="322">
        <v>27</v>
      </c>
      <c r="AD3" s="340" t="s">
        <v>15</v>
      </c>
      <c r="AE3" s="340" t="s">
        <v>38</v>
      </c>
      <c r="AF3" s="340" t="s">
        <v>39</v>
      </c>
      <c r="AG3" s="340" t="s">
        <v>40</v>
      </c>
      <c r="AH3" s="340" t="s">
        <v>41</v>
      </c>
      <c r="AI3" s="342" t="s">
        <v>42</v>
      </c>
    </row>
    <row r="4" spans="1:35" s="315" customFormat="1" ht="34.5" customHeight="1">
      <c r="A4" s="323" t="s">
        <v>43</v>
      </c>
      <c r="B4" s="324" t="s">
        <v>44</v>
      </c>
      <c r="C4" s="325" t="s">
        <v>45</v>
      </c>
      <c r="D4" s="325" t="s">
        <v>46</v>
      </c>
      <c r="E4" s="325" t="s">
        <v>47</v>
      </c>
      <c r="F4" s="325" t="s">
        <v>48</v>
      </c>
      <c r="G4" s="325" t="s">
        <v>49</v>
      </c>
      <c r="H4" s="325" t="s">
        <v>50</v>
      </c>
      <c r="I4" s="325" t="s">
        <v>51</v>
      </c>
      <c r="J4" s="325" t="s">
        <v>52</v>
      </c>
      <c r="K4" s="325" t="s">
        <v>53</v>
      </c>
      <c r="L4" s="325" t="s">
        <v>54</v>
      </c>
      <c r="M4" s="325" t="s">
        <v>55</v>
      </c>
      <c r="N4" s="325" t="s">
        <v>56</v>
      </c>
      <c r="O4" s="325" t="s">
        <v>57</v>
      </c>
      <c r="P4" s="325" t="s">
        <v>58</v>
      </c>
      <c r="Q4" s="325" t="s">
        <v>46</v>
      </c>
      <c r="R4" s="325" t="s">
        <v>47</v>
      </c>
      <c r="S4" s="325" t="s">
        <v>48</v>
      </c>
      <c r="T4" s="325" t="s">
        <v>59</v>
      </c>
      <c r="U4" s="325" t="s">
        <v>60</v>
      </c>
      <c r="V4" s="325" t="s">
        <v>61</v>
      </c>
      <c r="W4" s="325" t="s">
        <v>62</v>
      </c>
      <c r="X4" s="325" t="s">
        <v>63</v>
      </c>
      <c r="Y4" s="341" t="s">
        <v>64</v>
      </c>
      <c r="Z4" s="325" t="s">
        <v>65</v>
      </c>
      <c r="AA4" s="325" t="s">
        <v>66</v>
      </c>
      <c r="AB4" s="325" t="s">
        <v>67</v>
      </c>
      <c r="AC4" s="325"/>
      <c r="AD4" s="336">
        <v>14</v>
      </c>
      <c r="AE4" s="336">
        <v>0</v>
      </c>
      <c r="AF4" s="336">
        <v>1</v>
      </c>
      <c r="AG4" s="336">
        <v>4</v>
      </c>
      <c r="AH4" s="336">
        <v>7</v>
      </c>
      <c r="AI4" s="343">
        <f>SUM(AD4:AH5)</f>
        <v>26</v>
      </c>
    </row>
    <row r="5" spans="1:35" s="315" customFormat="1" ht="34.5" customHeight="1">
      <c r="A5" s="323"/>
      <c r="B5" s="326"/>
      <c r="C5" s="327" t="s">
        <v>68</v>
      </c>
      <c r="D5" s="328" t="s">
        <v>69</v>
      </c>
      <c r="E5" s="328" t="s">
        <v>69</v>
      </c>
      <c r="F5" s="328" t="s">
        <v>69</v>
      </c>
      <c r="G5" s="328"/>
      <c r="H5" s="328"/>
      <c r="I5" s="334"/>
      <c r="J5" s="334"/>
      <c r="K5" s="334"/>
      <c r="L5" s="328"/>
      <c r="M5" s="328"/>
      <c r="N5" s="328"/>
      <c r="O5" s="334"/>
      <c r="P5" s="334"/>
      <c r="Q5" s="328"/>
      <c r="R5" s="328"/>
      <c r="S5" s="334"/>
      <c r="T5" s="334"/>
      <c r="U5" s="328" t="s">
        <v>70</v>
      </c>
      <c r="V5" s="328" t="s">
        <v>71</v>
      </c>
      <c r="W5" s="328" t="s">
        <v>71</v>
      </c>
      <c r="X5" s="328" t="s">
        <v>71</v>
      </c>
      <c r="Y5" s="328" t="s">
        <v>71</v>
      </c>
      <c r="Z5" s="328" t="s">
        <v>71</v>
      </c>
      <c r="AA5" s="328" t="s">
        <v>71</v>
      </c>
      <c r="AB5" s="328" t="s">
        <v>71</v>
      </c>
      <c r="AC5" s="328"/>
      <c r="AD5" s="336"/>
      <c r="AE5" s="336"/>
      <c r="AF5" s="336"/>
      <c r="AG5" s="336"/>
      <c r="AH5" s="336"/>
      <c r="AI5" s="343"/>
    </row>
    <row r="6" spans="1:35" s="315" customFormat="1" ht="34.5" customHeight="1">
      <c r="A6" s="323"/>
      <c r="B6" s="324" t="s">
        <v>72</v>
      </c>
      <c r="C6" s="325" t="s">
        <v>73</v>
      </c>
      <c r="D6" s="325" t="s">
        <v>65</v>
      </c>
      <c r="E6" s="325" t="s">
        <v>74</v>
      </c>
      <c r="F6" s="325" t="s">
        <v>75</v>
      </c>
      <c r="G6" s="325" t="s">
        <v>76</v>
      </c>
      <c r="H6" s="325" t="s">
        <v>50</v>
      </c>
      <c r="I6" s="325" t="s">
        <v>51</v>
      </c>
      <c r="J6" s="325" t="s">
        <v>52</v>
      </c>
      <c r="K6" s="325" t="s">
        <v>77</v>
      </c>
      <c r="L6" s="325" t="s">
        <v>78</v>
      </c>
      <c r="M6" s="325" t="s">
        <v>79</v>
      </c>
      <c r="N6" s="325" t="s">
        <v>80</v>
      </c>
      <c r="O6" s="325" t="s">
        <v>81</v>
      </c>
      <c r="P6" s="325" t="s">
        <v>58</v>
      </c>
      <c r="Q6" s="325" t="s">
        <v>46</v>
      </c>
      <c r="R6" s="325" t="s">
        <v>47</v>
      </c>
      <c r="S6" s="325" t="s">
        <v>48</v>
      </c>
      <c r="T6" s="325" t="s">
        <v>82</v>
      </c>
      <c r="U6" s="325" t="s">
        <v>50</v>
      </c>
      <c r="V6" s="325" t="s">
        <v>51</v>
      </c>
      <c r="W6" s="325" t="s">
        <v>52</v>
      </c>
      <c r="X6" s="325" t="s">
        <v>83</v>
      </c>
      <c r="Y6" s="325" t="s">
        <v>54</v>
      </c>
      <c r="Z6" s="325" t="s">
        <v>55</v>
      </c>
      <c r="AA6" s="325" t="s">
        <v>84</v>
      </c>
      <c r="AB6" s="325" t="s">
        <v>85</v>
      </c>
      <c r="AC6" s="328"/>
      <c r="AD6" s="336">
        <v>19</v>
      </c>
      <c r="AE6" s="336">
        <v>0</v>
      </c>
      <c r="AF6" s="336">
        <v>1</v>
      </c>
      <c r="AG6" s="336">
        <v>0</v>
      </c>
      <c r="AH6" s="336">
        <v>6</v>
      </c>
      <c r="AI6" s="343">
        <f>SUM(AD6:AH7)</f>
        <v>26</v>
      </c>
    </row>
    <row r="7" spans="1:35" s="315" customFormat="1" ht="34.5" customHeight="1">
      <c r="A7" s="323"/>
      <c r="B7" s="326"/>
      <c r="C7" s="328"/>
      <c r="D7" s="328"/>
      <c r="E7" s="328"/>
      <c r="F7" s="328"/>
      <c r="G7" s="328"/>
      <c r="H7" s="329"/>
      <c r="I7" s="329"/>
      <c r="J7" s="328"/>
      <c r="K7" s="329"/>
      <c r="L7" s="328"/>
      <c r="M7" s="328"/>
      <c r="N7" s="329"/>
      <c r="O7" s="328"/>
      <c r="P7" s="328"/>
      <c r="Q7" s="336"/>
      <c r="R7" s="328"/>
      <c r="S7" s="328"/>
      <c r="T7" s="336"/>
      <c r="U7" s="328"/>
      <c r="V7" s="328" t="s">
        <v>70</v>
      </c>
      <c r="W7" s="328" t="s">
        <v>71</v>
      </c>
      <c r="X7" s="328" t="s">
        <v>71</v>
      </c>
      <c r="Y7" s="328" t="s">
        <v>71</v>
      </c>
      <c r="Z7" s="328" t="s">
        <v>71</v>
      </c>
      <c r="AA7" s="328" t="s">
        <v>71</v>
      </c>
      <c r="AB7" s="328" t="s">
        <v>71</v>
      </c>
      <c r="AC7" s="328"/>
      <c r="AD7" s="336"/>
      <c r="AE7" s="336"/>
      <c r="AF7" s="336"/>
      <c r="AG7" s="336"/>
      <c r="AH7" s="336"/>
      <c r="AI7" s="343"/>
    </row>
    <row r="8" spans="1:35" s="315" customFormat="1" ht="34.5" customHeight="1">
      <c r="A8" s="325" t="s">
        <v>86</v>
      </c>
      <c r="B8" s="324" t="s">
        <v>87</v>
      </c>
      <c r="C8" s="325" t="s">
        <v>88</v>
      </c>
      <c r="D8" s="325" t="s">
        <v>89</v>
      </c>
      <c r="E8" s="325" t="s">
        <v>90</v>
      </c>
      <c r="F8" s="325" t="s">
        <v>91</v>
      </c>
      <c r="G8" s="325" t="s">
        <v>92</v>
      </c>
      <c r="H8" s="325" t="s">
        <v>60</v>
      </c>
      <c r="I8" s="325" t="s">
        <v>61</v>
      </c>
      <c r="J8" s="325" t="s">
        <v>62</v>
      </c>
      <c r="K8" s="325" t="s">
        <v>93</v>
      </c>
      <c r="L8" s="325" t="s">
        <v>64</v>
      </c>
      <c r="M8" s="325" t="s">
        <v>65</v>
      </c>
      <c r="N8" s="325" t="s">
        <v>74</v>
      </c>
      <c r="O8" s="325" t="s">
        <v>94</v>
      </c>
      <c r="P8" s="325" t="s">
        <v>95</v>
      </c>
      <c r="Q8" s="325" t="s">
        <v>89</v>
      </c>
      <c r="R8" s="325" t="s">
        <v>90</v>
      </c>
      <c r="S8" s="325" t="s">
        <v>91</v>
      </c>
      <c r="T8" s="325" t="s">
        <v>96</v>
      </c>
      <c r="U8" s="325" t="s">
        <v>78</v>
      </c>
      <c r="V8" s="325" t="s">
        <v>79</v>
      </c>
      <c r="W8" s="337" t="s">
        <v>80</v>
      </c>
      <c r="X8" s="325" t="s">
        <v>97</v>
      </c>
      <c r="Y8" s="325" t="s">
        <v>58</v>
      </c>
      <c r="Z8" s="325" t="s">
        <v>46</v>
      </c>
      <c r="AA8" s="325" t="s">
        <v>98</v>
      </c>
      <c r="AB8" s="325" t="s">
        <v>99</v>
      </c>
      <c r="AC8" s="328"/>
      <c r="AD8" s="336">
        <v>18</v>
      </c>
      <c r="AE8" s="336">
        <v>0</v>
      </c>
      <c r="AF8" s="336">
        <v>1</v>
      </c>
      <c r="AG8" s="336">
        <v>0</v>
      </c>
      <c r="AH8" s="336">
        <v>7</v>
      </c>
      <c r="AI8" s="343">
        <f>SUM(AD8:AH9)</f>
        <v>26</v>
      </c>
    </row>
    <row r="9" spans="1:35" s="315" customFormat="1" ht="34.5" customHeight="1">
      <c r="A9" s="323"/>
      <c r="B9" s="326"/>
      <c r="C9" s="328"/>
      <c r="D9" s="328"/>
      <c r="E9" s="328"/>
      <c r="F9" s="328"/>
      <c r="G9" s="328"/>
      <c r="H9" s="328"/>
      <c r="I9" s="328"/>
      <c r="J9" s="334"/>
      <c r="K9" s="334"/>
      <c r="L9" s="328"/>
      <c r="M9" s="328"/>
      <c r="N9" s="328"/>
      <c r="O9" s="334"/>
      <c r="P9" s="334"/>
      <c r="Q9" s="328"/>
      <c r="S9" s="328"/>
      <c r="T9" s="338"/>
      <c r="U9" s="328" t="s">
        <v>70</v>
      </c>
      <c r="V9" s="328" t="s">
        <v>71</v>
      </c>
      <c r="W9" s="328" t="s">
        <v>71</v>
      </c>
      <c r="X9" s="328" t="s">
        <v>71</v>
      </c>
      <c r="Y9" s="328" t="s">
        <v>71</v>
      </c>
      <c r="Z9" s="328" t="s">
        <v>71</v>
      </c>
      <c r="AA9" s="328" t="s">
        <v>71</v>
      </c>
      <c r="AB9" s="328" t="s">
        <v>71</v>
      </c>
      <c r="AD9" s="336"/>
      <c r="AE9" s="336"/>
      <c r="AF9" s="336"/>
      <c r="AG9" s="336"/>
      <c r="AH9" s="336"/>
      <c r="AI9" s="343"/>
    </row>
    <row r="10" spans="1:35" s="315" customFormat="1" ht="34.5" customHeight="1">
      <c r="A10" s="323"/>
      <c r="B10" s="324" t="s">
        <v>100</v>
      </c>
      <c r="C10" s="325" t="s">
        <v>101</v>
      </c>
      <c r="D10" s="325" t="s">
        <v>89</v>
      </c>
      <c r="E10" s="325" t="s">
        <v>90</v>
      </c>
      <c r="F10" s="325" t="s">
        <v>91</v>
      </c>
      <c r="G10" s="325" t="s">
        <v>102</v>
      </c>
      <c r="H10" s="325" t="s">
        <v>78</v>
      </c>
      <c r="I10" s="325" t="s">
        <v>79</v>
      </c>
      <c r="J10" s="325" t="s">
        <v>80</v>
      </c>
      <c r="K10" s="325" t="s">
        <v>103</v>
      </c>
      <c r="L10" s="325" t="s">
        <v>64</v>
      </c>
      <c r="M10" s="325" t="s">
        <v>65</v>
      </c>
      <c r="N10" s="325" t="s">
        <v>74</v>
      </c>
      <c r="O10" s="325" t="s">
        <v>75</v>
      </c>
      <c r="P10" s="325" t="s">
        <v>104</v>
      </c>
      <c r="Q10" s="325" t="s">
        <v>50</v>
      </c>
      <c r="R10" s="325" t="s">
        <v>51</v>
      </c>
      <c r="S10" s="325" t="s">
        <v>52</v>
      </c>
      <c r="T10" s="325" t="s">
        <v>105</v>
      </c>
      <c r="U10" s="325" t="s">
        <v>78</v>
      </c>
      <c r="V10" s="325" t="s">
        <v>79</v>
      </c>
      <c r="W10" s="325" t="s">
        <v>80</v>
      </c>
      <c r="X10" s="325" t="s">
        <v>106</v>
      </c>
      <c r="Y10" s="325" t="s">
        <v>58</v>
      </c>
      <c r="Z10" s="325" t="s">
        <v>46</v>
      </c>
      <c r="AA10" s="325" t="s">
        <v>47</v>
      </c>
      <c r="AB10" s="325" t="s">
        <v>107</v>
      </c>
      <c r="AC10" s="328"/>
      <c r="AD10" s="336">
        <v>14</v>
      </c>
      <c r="AE10" s="336">
        <v>5</v>
      </c>
      <c r="AF10" s="336">
        <v>1</v>
      </c>
      <c r="AG10" s="336">
        <v>0</v>
      </c>
      <c r="AH10" s="336">
        <v>6</v>
      </c>
      <c r="AI10" s="343">
        <f>SUM(AD10:AH11)</f>
        <v>26</v>
      </c>
    </row>
    <row r="11" spans="1:35" s="315" customFormat="1" ht="34.5" customHeight="1">
      <c r="A11" s="323"/>
      <c r="B11" s="326"/>
      <c r="C11" s="328"/>
      <c r="D11" s="328"/>
      <c r="E11" s="328"/>
      <c r="F11" s="328"/>
      <c r="G11" s="328"/>
      <c r="H11" s="328"/>
      <c r="I11" s="334"/>
      <c r="J11" s="334"/>
      <c r="K11" s="334"/>
      <c r="L11" s="328"/>
      <c r="M11" s="328"/>
      <c r="N11" s="328"/>
      <c r="P11" s="335"/>
      <c r="Q11" s="328" t="s">
        <v>70</v>
      </c>
      <c r="R11" s="328" t="s">
        <v>108</v>
      </c>
      <c r="S11" s="328" t="s">
        <v>108</v>
      </c>
      <c r="T11" s="328" t="s">
        <v>108</v>
      </c>
      <c r="U11" s="328" t="s">
        <v>108</v>
      </c>
      <c r="V11" s="328" t="s">
        <v>108</v>
      </c>
      <c r="W11" s="328" t="s">
        <v>71</v>
      </c>
      <c r="X11" s="328" t="s">
        <v>71</v>
      </c>
      <c r="Y11" s="328" t="s">
        <v>71</v>
      </c>
      <c r="Z11" s="328" t="s">
        <v>71</v>
      </c>
      <c r="AA11" s="328" t="s">
        <v>71</v>
      </c>
      <c r="AB11" s="328" t="s">
        <v>71</v>
      </c>
      <c r="AC11" s="328"/>
      <c r="AD11" s="336"/>
      <c r="AE11" s="336"/>
      <c r="AF11" s="336"/>
      <c r="AG11" s="336"/>
      <c r="AH11" s="336"/>
      <c r="AI11" s="343"/>
    </row>
    <row r="12" spans="1:35" s="315" customFormat="1" ht="34.5" customHeight="1">
      <c r="A12" s="325" t="s">
        <v>109</v>
      </c>
      <c r="B12" s="324" t="s">
        <v>110</v>
      </c>
      <c r="C12" s="325" t="s">
        <v>111</v>
      </c>
      <c r="D12" s="325" t="s">
        <v>60</v>
      </c>
      <c r="E12" s="325" t="s">
        <v>61</v>
      </c>
      <c r="F12" s="325" t="s">
        <v>62</v>
      </c>
      <c r="G12" s="325" t="s">
        <v>112</v>
      </c>
      <c r="H12" s="325" t="s">
        <v>54</v>
      </c>
      <c r="I12" s="325" t="s">
        <v>55</v>
      </c>
      <c r="J12" s="325" t="s">
        <v>56</v>
      </c>
      <c r="K12" s="325" t="s">
        <v>113</v>
      </c>
      <c r="L12" s="325" t="s">
        <v>95</v>
      </c>
      <c r="M12" s="325" t="s">
        <v>89</v>
      </c>
      <c r="N12" s="325" t="s">
        <v>90</v>
      </c>
      <c r="O12" s="325" t="s">
        <v>91</v>
      </c>
      <c r="P12" s="325" t="s">
        <v>114</v>
      </c>
      <c r="Q12" s="325" t="s">
        <v>60</v>
      </c>
      <c r="R12" s="325" t="s">
        <v>61</v>
      </c>
      <c r="S12" s="325" t="s">
        <v>62</v>
      </c>
      <c r="T12" s="325" t="s">
        <v>115</v>
      </c>
      <c r="U12" s="325" t="s">
        <v>64</v>
      </c>
      <c r="V12" s="325" t="s">
        <v>65</v>
      </c>
      <c r="W12" s="339" t="s">
        <v>74</v>
      </c>
      <c r="X12" s="325" t="s">
        <v>75</v>
      </c>
      <c r="Y12" s="325" t="s">
        <v>116</v>
      </c>
      <c r="Z12" s="341" t="s">
        <v>50</v>
      </c>
      <c r="AA12" s="325" t="s">
        <v>51</v>
      </c>
      <c r="AB12" s="325" t="s">
        <v>117</v>
      </c>
      <c r="AC12" s="328"/>
      <c r="AD12" s="336">
        <v>14</v>
      </c>
      <c r="AE12" s="336">
        <v>4</v>
      </c>
      <c r="AF12" s="336">
        <v>1</v>
      </c>
      <c r="AG12" s="336">
        <v>0</v>
      </c>
      <c r="AH12" s="336">
        <v>7</v>
      </c>
      <c r="AI12" s="343">
        <f>SUM(AD12:AH13)</f>
        <v>26</v>
      </c>
    </row>
    <row r="13" spans="1:35" s="315" customFormat="1" ht="34.5" customHeight="1">
      <c r="A13" s="323"/>
      <c r="B13" s="326"/>
      <c r="C13" s="328"/>
      <c r="D13" s="328"/>
      <c r="E13" s="328"/>
      <c r="F13" s="328"/>
      <c r="G13" s="328"/>
      <c r="H13" s="328"/>
      <c r="I13" s="334"/>
      <c r="J13" s="334"/>
      <c r="K13" s="334"/>
      <c r="L13" s="328"/>
      <c r="M13" s="328"/>
      <c r="N13" s="328"/>
      <c r="O13" s="334"/>
      <c r="Q13" s="328" t="s">
        <v>70</v>
      </c>
      <c r="R13" s="328" t="s">
        <v>108</v>
      </c>
      <c r="S13" s="328" t="s">
        <v>108</v>
      </c>
      <c r="T13" s="328" t="s">
        <v>108</v>
      </c>
      <c r="U13" s="328" t="s">
        <v>108</v>
      </c>
      <c r="V13" s="328" t="s">
        <v>71</v>
      </c>
      <c r="W13" s="328" t="s">
        <v>71</v>
      </c>
      <c r="X13" s="328" t="s">
        <v>71</v>
      </c>
      <c r="Y13" s="328" t="s">
        <v>71</v>
      </c>
      <c r="Z13" s="328" t="s">
        <v>71</v>
      </c>
      <c r="AA13" s="328" t="s">
        <v>71</v>
      </c>
      <c r="AB13" s="328" t="s">
        <v>71</v>
      </c>
      <c r="AC13" s="328"/>
      <c r="AD13" s="336"/>
      <c r="AE13" s="336"/>
      <c r="AF13" s="336"/>
      <c r="AG13" s="336"/>
      <c r="AH13" s="336"/>
      <c r="AI13" s="343"/>
    </row>
    <row r="14" spans="1:35" s="315" customFormat="1" ht="34.5" customHeight="1">
      <c r="A14" s="323"/>
      <c r="B14" s="324" t="s">
        <v>118</v>
      </c>
      <c r="C14" s="325" t="s">
        <v>119</v>
      </c>
      <c r="D14" s="325" t="s">
        <v>50</v>
      </c>
      <c r="E14" s="325" t="s">
        <v>51</v>
      </c>
      <c r="F14" s="325" t="s">
        <v>52</v>
      </c>
      <c r="G14" s="325" t="s">
        <v>120</v>
      </c>
      <c r="H14" s="325" t="s">
        <v>54</v>
      </c>
      <c r="I14" s="325" t="s">
        <v>55</v>
      </c>
      <c r="J14" s="325" t="s">
        <v>56</v>
      </c>
      <c r="K14" s="325" t="s">
        <v>121</v>
      </c>
      <c r="L14" s="325" t="s">
        <v>58</v>
      </c>
      <c r="M14" s="325" t="s">
        <v>46</v>
      </c>
      <c r="N14" s="325" t="s">
        <v>47</v>
      </c>
      <c r="O14" s="325" t="s">
        <v>48</v>
      </c>
      <c r="P14" s="325" t="s">
        <v>122</v>
      </c>
      <c r="Q14" s="325" t="s">
        <v>60</v>
      </c>
      <c r="R14" s="325" t="s">
        <v>61</v>
      </c>
      <c r="S14" s="325" t="s">
        <v>62</v>
      </c>
      <c r="T14" s="325" t="s">
        <v>123</v>
      </c>
      <c r="U14" s="325" t="s">
        <v>54</v>
      </c>
      <c r="V14" s="325" t="s">
        <v>55</v>
      </c>
      <c r="W14" s="325" t="s">
        <v>56</v>
      </c>
      <c r="X14" s="325" t="s">
        <v>124</v>
      </c>
      <c r="Y14" s="325" t="s">
        <v>125</v>
      </c>
      <c r="Z14" s="325" t="s">
        <v>89</v>
      </c>
      <c r="AA14" s="325" t="s">
        <v>90</v>
      </c>
      <c r="AB14" s="325" t="s">
        <v>126</v>
      </c>
      <c r="AC14" s="328"/>
      <c r="AD14" s="336">
        <v>11</v>
      </c>
      <c r="AE14" s="336">
        <v>8</v>
      </c>
      <c r="AF14" s="336">
        <v>1</v>
      </c>
      <c r="AG14" s="336">
        <v>0</v>
      </c>
      <c r="AH14" s="336">
        <v>6</v>
      </c>
      <c r="AI14" s="343">
        <f>SUM(AD14:AH15)</f>
        <v>26</v>
      </c>
    </row>
    <row r="15" spans="1:35" s="315" customFormat="1" ht="34.5" customHeight="1">
      <c r="A15" s="323"/>
      <c r="B15" s="326"/>
      <c r="C15" s="328"/>
      <c r="D15" s="328"/>
      <c r="E15" s="328"/>
      <c r="F15" s="328"/>
      <c r="G15" s="328"/>
      <c r="H15" s="328"/>
      <c r="I15" s="334"/>
      <c r="J15" s="334"/>
      <c r="K15" s="334"/>
      <c r="L15" s="328"/>
      <c r="M15" s="328"/>
      <c r="N15" s="328" t="s">
        <v>70</v>
      </c>
      <c r="O15" s="328" t="s">
        <v>108</v>
      </c>
      <c r="P15" s="328" t="s">
        <v>108</v>
      </c>
      <c r="Q15" s="328" t="s">
        <v>108</v>
      </c>
      <c r="R15" s="328" t="s">
        <v>108</v>
      </c>
      <c r="S15" s="328" t="s">
        <v>108</v>
      </c>
      <c r="T15" s="328" t="s">
        <v>108</v>
      </c>
      <c r="U15" s="328" t="s">
        <v>108</v>
      </c>
      <c r="V15" s="328" t="s">
        <v>108</v>
      </c>
      <c r="W15" s="328" t="s">
        <v>71</v>
      </c>
      <c r="X15" s="328" t="s">
        <v>71</v>
      </c>
      <c r="Y15" s="328" t="s">
        <v>71</v>
      </c>
      <c r="Z15" s="328" t="s">
        <v>71</v>
      </c>
      <c r="AA15" s="328" t="s">
        <v>71</v>
      </c>
      <c r="AB15" s="328" t="s">
        <v>71</v>
      </c>
      <c r="AC15" s="328"/>
      <c r="AD15" s="336"/>
      <c r="AE15" s="336"/>
      <c r="AF15" s="336"/>
      <c r="AG15" s="336"/>
      <c r="AH15" s="336"/>
      <c r="AI15" s="343"/>
    </row>
    <row r="16" spans="1:35" s="315" customFormat="1" ht="34.5" customHeight="1">
      <c r="A16" s="325" t="s">
        <v>127</v>
      </c>
      <c r="B16" s="324" t="s">
        <v>128</v>
      </c>
      <c r="C16" s="325" t="s">
        <v>129</v>
      </c>
      <c r="D16" s="325" t="s">
        <v>78</v>
      </c>
      <c r="E16" s="325" t="s">
        <v>79</v>
      </c>
      <c r="F16" s="325" t="s">
        <v>80</v>
      </c>
      <c r="G16" s="325" t="s">
        <v>130</v>
      </c>
      <c r="H16" s="325" t="s">
        <v>64</v>
      </c>
      <c r="I16" s="325" t="s">
        <v>65</v>
      </c>
      <c r="J16" s="325" t="s">
        <v>74</v>
      </c>
      <c r="K16" s="325" t="s">
        <v>75</v>
      </c>
      <c r="L16" s="325" t="s">
        <v>131</v>
      </c>
      <c r="M16" s="325" t="s">
        <v>50</v>
      </c>
      <c r="N16" s="325" t="s">
        <v>51</v>
      </c>
      <c r="O16" s="325" t="s">
        <v>52</v>
      </c>
      <c r="P16" s="325" t="s">
        <v>132</v>
      </c>
      <c r="Q16" s="325" t="s">
        <v>78</v>
      </c>
      <c r="R16" s="325" t="s">
        <v>79</v>
      </c>
      <c r="S16" s="325" t="s">
        <v>80</v>
      </c>
      <c r="T16" s="325" t="s">
        <v>133</v>
      </c>
      <c r="U16" s="325" t="s">
        <v>58</v>
      </c>
      <c r="V16" s="325" t="s">
        <v>46</v>
      </c>
      <c r="W16" s="339" t="s">
        <v>47</v>
      </c>
      <c r="X16" s="325" t="s">
        <v>48</v>
      </c>
      <c r="Y16" s="341" t="s">
        <v>134</v>
      </c>
      <c r="Z16" s="325" t="s">
        <v>60</v>
      </c>
      <c r="AA16" s="325" t="s">
        <v>61</v>
      </c>
      <c r="AB16" s="325" t="s">
        <v>135</v>
      </c>
      <c r="AC16" s="325"/>
      <c r="AD16" s="336">
        <v>11</v>
      </c>
      <c r="AE16" s="336">
        <v>7</v>
      </c>
      <c r="AF16" s="336">
        <v>1</v>
      </c>
      <c r="AG16" s="336">
        <v>0</v>
      </c>
      <c r="AH16" s="336">
        <v>7</v>
      </c>
      <c r="AI16" s="343">
        <f>SUM(AD16:AH17)</f>
        <v>26</v>
      </c>
    </row>
    <row r="17" spans="1:35" s="315" customFormat="1" ht="34.5" customHeight="1">
      <c r="A17" s="323"/>
      <c r="B17" s="326"/>
      <c r="C17" s="328" t="s">
        <v>108</v>
      </c>
      <c r="D17" s="328" t="s">
        <v>108</v>
      </c>
      <c r="E17" s="328"/>
      <c r="F17" s="328"/>
      <c r="G17" s="328"/>
      <c r="H17" s="328"/>
      <c r="I17" s="334"/>
      <c r="J17" s="334"/>
      <c r="K17" s="334"/>
      <c r="L17" s="328"/>
      <c r="M17" s="328"/>
      <c r="O17" s="335"/>
      <c r="P17" s="328" t="s">
        <v>70</v>
      </c>
      <c r="Q17" s="328" t="s">
        <v>136</v>
      </c>
      <c r="R17" s="328" t="s">
        <v>136</v>
      </c>
      <c r="S17" s="328" t="s">
        <v>108</v>
      </c>
      <c r="T17" s="328" t="s">
        <v>108</v>
      </c>
      <c r="U17" s="328" t="s">
        <v>108</v>
      </c>
      <c r="V17" s="328" t="s">
        <v>71</v>
      </c>
      <c r="W17" s="328" t="s">
        <v>71</v>
      </c>
      <c r="X17" s="328" t="s">
        <v>71</v>
      </c>
      <c r="Y17" s="328" t="s">
        <v>71</v>
      </c>
      <c r="Z17" s="328" t="s">
        <v>71</v>
      </c>
      <c r="AA17" s="328" t="s">
        <v>71</v>
      </c>
      <c r="AB17" s="328" t="s">
        <v>71</v>
      </c>
      <c r="AC17" s="328"/>
      <c r="AD17" s="336"/>
      <c r="AE17" s="336"/>
      <c r="AF17" s="336"/>
      <c r="AG17" s="336"/>
      <c r="AH17" s="336"/>
      <c r="AI17" s="343"/>
    </row>
    <row r="18" spans="1:35" s="315" customFormat="1" ht="34.5" customHeight="1">
      <c r="A18" s="323"/>
      <c r="B18" s="324" t="s">
        <v>137</v>
      </c>
      <c r="C18" s="325" t="s">
        <v>138</v>
      </c>
      <c r="D18" s="325" t="s">
        <v>60</v>
      </c>
      <c r="E18" s="325" t="s">
        <v>61</v>
      </c>
      <c r="F18" s="325" t="s">
        <v>62</v>
      </c>
      <c r="G18" s="325" t="s">
        <v>139</v>
      </c>
      <c r="H18" s="325" t="s">
        <v>64</v>
      </c>
      <c r="I18" s="325" t="s">
        <v>65</v>
      </c>
      <c r="J18" s="325" t="s">
        <v>74</v>
      </c>
      <c r="K18" s="325" t="s">
        <v>140</v>
      </c>
      <c r="L18" s="325" t="s">
        <v>95</v>
      </c>
      <c r="M18" s="325" t="s">
        <v>89</v>
      </c>
      <c r="N18" s="325" t="s">
        <v>90</v>
      </c>
      <c r="O18" s="325" t="s">
        <v>91</v>
      </c>
      <c r="P18" s="325" t="s">
        <v>141</v>
      </c>
      <c r="Q18" s="325" t="s">
        <v>78</v>
      </c>
      <c r="R18" s="325" t="s">
        <v>142</v>
      </c>
      <c r="S18" s="328"/>
      <c r="T18" s="328"/>
      <c r="U18" s="328"/>
      <c r="V18" s="328"/>
      <c r="W18" s="328"/>
      <c r="X18" s="329"/>
      <c r="Y18" s="328"/>
      <c r="Z18" s="328"/>
      <c r="AA18" s="328"/>
      <c r="AB18" s="328"/>
      <c r="AC18" s="328"/>
      <c r="AD18" s="336">
        <v>0</v>
      </c>
      <c r="AE18" s="336">
        <v>15</v>
      </c>
      <c r="AF18" s="336">
        <v>0</v>
      </c>
      <c r="AG18" s="336">
        <v>1</v>
      </c>
      <c r="AH18" s="336">
        <v>0</v>
      </c>
      <c r="AI18" s="343">
        <f>SUM(AD18:AH19)</f>
        <v>16</v>
      </c>
    </row>
    <row r="19" spans="1:35" s="315" customFormat="1" ht="34.5" customHeight="1">
      <c r="A19" s="323"/>
      <c r="B19" s="326"/>
      <c r="C19" s="328" t="s">
        <v>143</v>
      </c>
      <c r="D19" s="328" t="s">
        <v>143</v>
      </c>
      <c r="E19" s="328" t="s">
        <v>143</v>
      </c>
      <c r="F19" s="328" t="s">
        <v>143</v>
      </c>
      <c r="G19" s="328" t="s">
        <v>143</v>
      </c>
      <c r="H19" s="328" t="s">
        <v>143</v>
      </c>
      <c r="I19" s="328" t="s">
        <v>143</v>
      </c>
      <c r="J19" s="328" t="s">
        <v>143</v>
      </c>
      <c r="K19" s="328" t="s">
        <v>143</v>
      </c>
      <c r="L19" s="328" t="s">
        <v>143</v>
      </c>
      <c r="M19" s="328" t="s">
        <v>143</v>
      </c>
      <c r="N19" s="328" t="s">
        <v>143</v>
      </c>
      <c r="O19" s="328" t="s">
        <v>143</v>
      </c>
      <c r="P19" s="328" t="s">
        <v>143</v>
      </c>
      <c r="Q19" s="328" t="s">
        <v>143</v>
      </c>
      <c r="R19" s="328" t="s">
        <v>144</v>
      </c>
      <c r="T19" s="334"/>
      <c r="U19" s="328"/>
      <c r="V19" s="328"/>
      <c r="W19" s="328"/>
      <c r="X19" s="329"/>
      <c r="Y19" s="328"/>
      <c r="Z19" s="328"/>
      <c r="AA19" s="328"/>
      <c r="AB19" s="328"/>
      <c r="AC19" s="328"/>
      <c r="AD19" s="336"/>
      <c r="AE19" s="336"/>
      <c r="AF19" s="336"/>
      <c r="AG19" s="336"/>
      <c r="AH19" s="336"/>
      <c r="AI19" s="343"/>
    </row>
    <row r="20" spans="1:35" s="315" customFormat="1" ht="24.75" customHeight="1">
      <c r="A20" s="330" t="s">
        <v>145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36">
        <f aca="true" t="shared" si="0" ref="AD20:AI20">SUM(AD4:AD19)</f>
        <v>101</v>
      </c>
      <c r="AE20" s="336">
        <f t="shared" si="0"/>
        <v>39</v>
      </c>
      <c r="AF20" s="336">
        <f t="shared" si="0"/>
        <v>7</v>
      </c>
      <c r="AG20" s="336">
        <f t="shared" si="0"/>
        <v>5</v>
      </c>
      <c r="AH20" s="336">
        <f t="shared" si="0"/>
        <v>46</v>
      </c>
      <c r="AI20" s="343">
        <f t="shared" si="0"/>
        <v>198</v>
      </c>
    </row>
    <row r="21" spans="1:35" s="315" customFormat="1" ht="24.75" customHeight="1">
      <c r="A21" s="331" t="s">
        <v>146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44"/>
    </row>
    <row r="22" s="315" customFormat="1" ht="12.75">
      <c r="A22" s="333"/>
    </row>
    <row r="23" s="315" customFormat="1" ht="12.75">
      <c r="A23" s="333"/>
    </row>
    <row r="24" s="315" customFormat="1" ht="12.75">
      <c r="A24" s="333"/>
    </row>
    <row r="25" s="315" customFormat="1" ht="12.75">
      <c r="A25" s="333"/>
    </row>
    <row r="26" s="315" customFormat="1" ht="12.75">
      <c r="A26" s="333"/>
    </row>
    <row r="27" s="315" customFormat="1" ht="12.75">
      <c r="A27" s="333"/>
    </row>
    <row r="28" s="315" customFormat="1" ht="12.75">
      <c r="A28" s="333"/>
    </row>
    <row r="29" s="315" customFormat="1" ht="12.75">
      <c r="A29" s="333"/>
    </row>
    <row r="30" s="315" customFormat="1" ht="12.75">
      <c r="A30" s="333"/>
    </row>
    <row r="31" s="315" customFormat="1" ht="12.75">
      <c r="A31" s="333"/>
    </row>
    <row r="32" s="315" customFormat="1" ht="12.75">
      <c r="A32" s="333"/>
    </row>
    <row r="33" s="315" customFormat="1" ht="12.75">
      <c r="A33" s="333"/>
    </row>
    <row r="34" s="315" customFormat="1" ht="12.75">
      <c r="A34" s="333"/>
    </row>
    <row r="35" s="315" customFormat="1" ht="12.75">
      <c r="A35" s="333"/>
    </row>
    <row r="36" s="315" customFormat="1" ht="12.75">
      <c r="A36" s="333"/>
    </row>
    <row r="37" s="315" customFormat="1" ht="12.75">
      <c r="A37" s="333"/>
    </row>
    <row r="38" s="315" customFormat="1" ht="12.75">
      <c r="A38" s="333"/>
    </row>
    <row r="39" s="315" customFormat="1" ht="12.75">
      <c r="A39" s="333"/>
    </row>
    <row r="40" s="315" customFormat="1" ht="12.75">
      <c r="A40" s="333"/>
    </row>
    <row r="41" s="315" customFormat="1" ht="12.75">
      <c r="A41" s="333"/>
    </row>
    <row r="42" s="315" customFormat="1" ht="12.75">
      <c r="A42" s="333"/>
    </row>
    <row r="43" s="315" customFormat="1" ht="12.75">
      <c r="A43" s="333"/>
    </row>
    <row r="44" s="315" customFormat="1" ht="12.75">
      <c r="A44" s="333"/>
    </row>
    <row r="45" s="315" customFormat="1" ht="12.75">
      <c r="A45" s="333"/>
    </row>
    <row r="46" s="315" customFormat="1" ht="12.75">
      <c r="A46" s="333"/>
    </row>
    <row r="47" s="315" customFormat="1" ht="12.75">
      <c r="A47" s="333"/>
    </row>
    <row r="48" s="315" customFormat="1" ht="12.75">
      <c r="A48" s="333"/>
    </row>
    <row r="49" s="315" customFormat="1" ht="12.75">
      <c r="A49" s="333"/>
    </row>
    <row r="50" s="315" customFormat="1" ht="12.75">
      <c r="A50" s="333"/>
    </row>
    <row r="51" s="315" customFormat="1" ht="12.75">
      <c r="A51" s="333"/>
    </row>
    <row r="52" s="315" customFormat="1" ht="12.75">
      <c r="A52" s="333"/>
    </row>
    <row r="53" s="315" customFormat="1" ht="12.75">
      <c r="A53" s="333"/>
    </row>
    <row r="54" s="315" customFormat="1" ht="12.75">
      <c r="A54" s="333"/>
    </row>
    <row r="55" s="315" customFormat="1" ht="12.75">
      <c r="A55" s="333"/>
    </row>
  </sheetData>
  <sheetProtection/>
  <mergeCells count="65">
    <mergeCell ref="A1:AI1"/>
    <mergeCell ref="B2:AI2"/>
    <mergeCell ref="A3:B3"/>
    <mergeCell ref="A20:AC20"/>
    <mergeCell ref="A21:AI21"/>
    <mergeCell ref="A4:A7"/>
    <mergeCell ref="A8:A11"/>
    <mergeCell ref="A12:A15"/>
    <mergeCell ref="A16:A19"/>
    <mergeCell ref="B4:B5"/>
    <mergeCell ref="B6:B7"/>
    <mergeCell ref="B8:B9"/>
    <mergeCell ref="B10:B11"/>
    <mergeCell ref="B12:B13"/>
    <mergeCell ref="B14:B15"/>
    <mergeCell ref="B16:B17"/>
    <mergeCell ref="B18:B19"/>
    <mergeCell ref="AD4:AD5"/>
    <mergeCell ref="AD6:AD7"/>
    <mergeCell ref="AD8:AD9"/>
    <mergeCell ref="AD10:AD11"/>
    <mergeCell ref="AD12:AD13"/>
    <mergeCell ref="AD14:AD15"/>
    <mergeCell ref="AD16:AD17"/>
    <mergeCell ref="AD18:AD19"/>
    <mergeCell ref="AE4:AE5"/>
    <mergeCell ref="AE6:AE7"/>
    <mergeCell ref="AE8:AE9"/>
    <mergeCell ref="AE10:AE11"/>
    <mergeCell ref="AE12:AE13"/>
    <mergeCell ref="AE14:AE15"/>
    <mergeCell ref="AE16:AE17"/>
    <mergeCell ref="AE18:AE19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G4:AG5"/>
    <mergeCell ref="AG6:AG7"/>
    <mergeCell ref="AG8:AG9"/>
    <mergeCell ref="AG10:AG11"/>
    <mergeCell ref="AG12:AG13"/>
    <mergeCell ref="AG14:AG15"/>
    <mergeCell ref="AG16:AG17"/>
    <mergeCell ref="AG18:AG19"/>
    <mergeCell ref="AH4:AH5"/>
    <mergeCell ref="AH6:AH7"/>
    <mergeCell ref="AH8:AH9"/>
    <mergeCell ref="AH10:AH11"/>
    <mergeCell ref="AH12:AH13"/>
    <mergeCell ref="AH14:AH15"/>
    <mergeCell ref="AH16:AH17"/>
    <mergeCell ref="AH18:AH19"/>
    <mergeCell ref="AI4:AI5"/>
    <mergeCell ref="AI6:AI7"/>
    <mergeCell ref="AI8:AI9"/>
    <mergeCell ref="AI10:AI11"/>
    <mergeCell ref="AI12:AI13"/>
    <mergeCell ref="AI14:AI15"/>
    <mergeCell ref="AI16:AI17"/>
    <mergeCell ref="AI18:AI19"/>
  </mergeCells>
  <printOptions/>
  <pageMargins left="0.79" right="0.79" top="0.79" bottom="0.79" header="0.31" footer="0.3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3"/>
  <sheetViews>
    <sheetView zoomScale="75" zoomScaleNormal="75" zoomScaleSheetLayoutView="100" workbookViewId="0" topLeftCell="B1">
      <selection activeCell="E17" sqref="E17"/>
    </sheetView>
  </sheetViews>
  <sheetFormatPr defaultColWidth="9.00390625" defaultRowHeight="14.25"/>
  <cols>
    <col min="1" max="1" width="15.375" style="127" customWidth="1"/>
    <col min="2" max="2" width="11.25390625" style="127" customWidth="1"/>
    <col min="3" max="3" width="5.375" style="127" customWidth="1"/>
    <col min="4" max="4" width="4.625" style="127" customWidth="1"/>
    <col min="5" max="5" width="12.125" style="127" customWidth="1"/>
    <col min="6" max="6" width="23.25390625" style="127" customWidth="1"/>
    <col min="7" max="7" width="5.25390625" style="127" customWidth="1"/>
    <col min="8" max="8" width="5.00390625" style="127" customWidth="1"/>
    <col min="9" max="9" width="4.875" style="127" customWidth="1"/>
    <col min="10" max="10" width="8.375" style="128" customWidth="1"/>
    <col min="11" max="11" width="5.25390625" style="129" customWidth="1"/>
    <col min="12" max="12" width="6.125" style="127" customWidth="1"/>
    <col min="13" max="13" width="13.375" style="127" customWidth="1"/>
    <col min="14" max="14" width="9.25390625" style="127" customWidth="1"/>
    <col min="15" max="16" width="9.375" style="127" customWidth="1"/>
    <col min="17" max="23" width="9.00390625" style="127" customWidth="1"/>
    <col min="24" max="16384" width="9.00390625" style="127" customWidth="1"/>
  </cols>
  <sheetData>
    <row r="1" spans="1:13" ht="38.25" customHeight="1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124" customFormat="1" ht="26.25" customHeight="1">
      <c r="A2" s="131" t="s">
        <v>148</v>
      </c>
      <c r="B2" s="131"/>
      <c r="C2" s="131"/>
      <c r="D2" s="131"/>
      <c r="E2" s="131"/>
      <c r="F2" s="132" t="s">
        <v>149</v>
      </c>
      <c r="G2" s="133"/>
      <c r="H2" s="133"/>
      <c r="I2" s="133"/>
      <c r="J2" s="133"/>
      <c r="K2" s="133"/>
      <c r="L2" s="133"/>
      <c r="M2" s="133"/>
    </row>
    <row r="3" spans="1:13" ht="14.25">
      <c r="A3" s="134" t="s">
        <v>150</v>
      </c>
      <c r="B3" s="135"/>
      <c r="C3" s="136" t="s">
        <v>151</v>
      </c>
      <c r="D3" s="137"/>
      <c r="E3" s="138" t="s">
        <v>152</v>
      </c>
      <c r="F3" s="139" t="s">
        <v>153</v>
      </c>
      <c r="G3" s="138" t="s">
        <v>154</v>
      </c>
      <c r="H3" s="138"/>
      <c r="I3" s="138"/>
      <c r="J3" s="233" t="s">
        <v>155</v>
      </c>
      <c r="K3" s="138" t="s">
        <v>156</v>
      </c>
      <c r="L3" s="138" t="s">
        <v>157</v>
      </c>
      <c r="M3" s="234" t="s">
        <v>158</v>
      </c>
    </row>
    <row r="4" spans="1:13" ht="25.5">
      <c r="A4" s="140"/>
      <c r="B4" s="141"/>
      <c r="C4" s="142"/>
      <c r="D4" s="143"/>
      <c r="E4" s="144"/>
      <c r="F4" s="145"/>
      <c r="G4" s="146" t="s">
        <v>159</v>
      </c>
      <c r="H4" s="146" t="s">
        <v>160</v>
      </c>
      <c r="I4" s="146" t="s">
        <v>161</v>
      </c>
      <c r="J4" s="235"/>
      <c r="K4" s="144"/>
      <c r="L4" s="144"/>
      <c r="M4" s="236"/>
    </row>
    <row r="5" spans="1:13" ht="16.5" customHeight="1">
      <c r="A5" s="147" t="s">
        <v>162</v>
      </c>
      <c r="B5" s="148" t="s">
        <v>163</v>
      </c>
      <c r="C5" s="149" t="s">
        <v>164</v>
      </c>
      <c r="D5" s="150"/>
      <c r="E5" s="151" t="s">
        <v>165</v>
      </c>
      <c r="F5" s="152" t="s">
        <v>166</v>
      </c>
      <c r="G5" s="12">
        <v>48</v>
      </c>
      <c r="H5" s="12">
        <v>42</v>
      </c>
      <c r="I5" s="12">
        <v>6</v>
      </c>
      <c r="J5" s="237">
        <v>3</v>
      </c>
      <c r="K5" s="238">
        <v>1</v>
      </c>
      <c r="L5" s="12"/>
      <c r="M5" s="239" t="s">
        <v>167</v>
      </c>
    </row>
    <row r="6" spans="1:13" ht="16.5" customHeight="1">
      <c r="A6" s="153"/>
      <c r="B6" s="154"/>
      <c r="C6" s="155"/>
      <c r="D6" s="156"/>
      <c r="E6" s="151" t="s">
        <v>168</v>
      </c>
      <c r="F6" s="152" t="s">
        <v>169</v>
      </c>
      <c r="G6" s="12">
        <v>48</v>
      </c>
      <c r="H6" s="12">
        <v>42</v>
      </c>
      <c r="I6" s="12">
        <v>6</v>
      </c>
      <c r="J6" s="237">
        <v>3</v>
      </c>
      <c r="K6" s="238">
        <v>2</v>
      </c>
      <c r="L6" s="12"/>
      <c r="M6" s="239" t="s">
        <v>167</v>
      </c>
    </row>
    <row r="7" spans="1:13" ht="16.5" customHeight="1">
      <c r="A7" s="153"/>
      <c r="B7" s="154"/>
      <c r="C7" s="155"/>
      <c r="D7" s="156"/>
      <c r="E7" s="151" t="s">
        <v>170</v>
      </c>
      <c r="F7" s="152" t="s">
        <v>171</v>
      </c>
      <c r="G7" s="12">
        <v>48</v>
      </c>
      <c r="H7" s="12">
        <v>42</v>
      </c>
      <c r="I7" s="12">
        <v>6</v>
      </c>
      <c r="J7" s="237">
        <v>3</v>
      </c>
      <c r="K7" s="238">
        <v>3</v>
      </c>
      <c r="L7" s="12"/>
      <c r="M7" s="239" t="s">
        <v>167</v>
      </c>
    </row>
    <row r="8" spans="1:13" ht="27.75" customHeight="1">
      <c r="A8" s="153"/>
      <c r="B8" s="154"/>
      <c r="C8" s="155"/>
      <c r="D8" s="156"/>
      <c r="E8" s="151" t="s">
        <v>172</v>
      </c>
      <c r="F8" s="152" t="s">
        <v>173</v>
      </c>
      <c r="G8" s="12">
        <v>80</v>
      </c>
      <c r="H8" s="12">
        <v>66</v>
      </c>
      <c r="I8" s="12">
        <v>14</v>
      </c>
      <c r="J8" s="237">
        <v>5</v>
      </c>
      <c r="K8" s="238" t="s">
        <v>174</v>
      </c>
      <c r="L8" s="12"/>
      <c r="M8" s="239" t="s">
        <v>167</v>
      </c>
    </row>
    <row r="9" spans="1:13" ht="16.5" customHeight="1">
      <c r="A9" s="153"/>
      <c r="B9" s="154"/>
      <c r="C9" s="155"/>
      <c r="D9" s="156"/>
      <c r="E9" s="151" t="s">
        <v>175</v>
      </c>
      <c r="F9" s="152" t="s">
        <v>176</v>
      </c>
      <c r="G9" s="12">
        <v>64</v>
      </c>
      <c r="H9" s="12">
        <v>64</v>
      </c>
      <c r="I9" s="12">
        <v>0</v>
      </c>
      <c r="J9" s="237">
        <v>2</v>
      </c>
      <c r="K9" s="238" t="s">
        <v>177</v>
      </c>
      <c r="L9" s="12"/>
      <c r="M9" s="239" t="s">
        <v>167</v>
      </c>
    </row>
    <row r="10" spans="1:13" ht="16.5" customHeight="1">
      <c r="A10" s="153"/>
      <c r="B10" s="154"/>
      <c r="C10" s="155"/>
      <c r="D10" s="156"/>
      <c r="E10" s="151" t="s">
        <v>178</v>
      </c>
      <c r="F10" s="152" t="s">
        <v>179</v>
      </c>
      <c r="G10" s="12">
        <v>128</v>
      </c>
      <c r="H10" s="12">
        <v>128</v>
      </c>
      <c r="I10" s="12">
        <v>0</v>
      </c>
      <c r="J10" s="237">
        <v>8</v>
      </c>
      <c r="K10" s="238" t="s">
        <v>180</v>
      </c>
      <c r="L10" s="12"/>
      <c r="M10" s="240" t="s">
        <v>181</v>
      </c>
    </row>
    <row r="11" spans="1:13" ht="16.5" customHeight="1">
      <c r="A11" s="153"/>
      <c r="B11" s="154"/>
      <c r="C11" s="155"/>
      <c r="D11" s="156"/>
      <c r="E11" s="151" t="s">
        <v>182</v>
      </c>
      <c r="F11" s="152" t="s">
        <v>183</v>
      </c>
      <c r="G11" s="12">
        <v>128</v>
      </c>
      <c r="H11" s="12">
        <v>128</v>
      </c>
      <c r="I11" s="12">
        <v>0</v>
      </c>
      <c r="J11" s="237">
        <v>2</v>
      </c>
      <c r="K11" s="238" t="s">
        <v>184</v>
      </c>
      <c r="L11" s="12"/>
      <c r="M11" s="240" t="s">
        <v>185</v>
      </c>
    </row>
    <row r="12" spans="1:13" ht="16.5" customHeight="1">
      <c r="A12" s="153"/>
      <c r="B12" s="154"/>
      <c r="C12" s="155"/>
      <c r="D12" s="156"/>
      <c r="E12" s="151" t="s">
        <v>186</v>
      </c>
      <c r="F12" s="152" t="s">
        <v>187</v>
      </c>
      <c r="G12" s="12">
        <v>32</v>
      </c>
      <c r="H12" s="12">
        <v>24</v>
      </c>
      <c r="I12" s="12">
        <v>8</v>
      </c>
      <c r="J12" s="237">
        <v>2</v>
      </c>
      <c r="K12" s="12">
        <v>1</v>
      </c>
      <c r="L12" s="12"/>
      <c r="M12" s="241" t="s">
        <v>188</v>
      </c>
    </row>
    <row r="13" spans="1:13" ht="16.5" customHeight="1">
      <c r="A13" s="153"/>
      <c r="B13" s="154"/>
      <c r="C13" s="155"/>
      <c r="D13" s="156"/>
      <c r="E13" s="151" t="s">
        <v>189</v>
      </c>
      <c r="F13" s="152" t="s">
        <v>190</v>
      </c>
      <c r="G13" s="12">
        <v>36</v>
      </c>
      <c r="H13" s="12">
        <v>36</v>
      </c>
      <c r="I13" s="12">
        <v>0</v>
      </c>
      <c r="J13" s="237">
        <v>1</v>
      </c>
      <c r="K13" s="12">
        <v>2</v>
      </c>
      <c r="L13" s="12"/>
      <c r="M13" s="240" t="s">
        <v>185</v>
      </c>
    </row>
    <row r="14" spans="1:13" ht="16.5" customHeight="1">
      <c r="A14" s="153"/>
      <c r="B14" s="154"/>
      <c r="C14" s="157"/>
      <c r="D14" s="156"/>
      <c r="E14" s="151" t="s">
        <v>191</v>
      </c>
      <c r="F14" s="152" t="s">
        <v>192</v>
      </c>
      <c r="G14" s="12">
        <v>16</v>
      </c>
      <c r="H14" s="12">
        <v>16</v>
      </c>
      <c r="I14" s="12">
        <v>0</v>
      </c>
      <c r="J14" s="237">
        <v>1</v>
      </c>
      <c r="K14" s="242">
        <v>7</v>
      </c>
      <c r="L14" s="242"/>
      <c r="M14" s="240" t="s">
        <v>193</v>
      </c>
    </row>
    <row r="15" spans="1:13" ht="16.5" customHeight="1">
      <c r="A15" s="153"/>
      <c r="B15" s="154"/>
      <c r="C15" s="158"/>
      <c r="D15" s="159"/>
      <c r="E15" s="95" t="s">
        <v>194</v>
      </c>
      <c r="F15" s="160"/>
      <c r="G15" s="161">
        <f>SUM(G5:G14)</f>
        <v>628</v>
      </c>
      <c r="H15" s="161">
        <f>SUM(H5:H14)</f>
        <v>588</v>
      </c>
      <c r="I15" s="161">
        <f>SUM(I5:I14)</f>
        <v>40</v>
      </c>
      <c r="J15" s="243">
        <f>SUM(J5:J14)</f>
        <v>30</v>
      </c>
      <c r="K15" s="187"/>
      <c r="L15" s="187"/>
      <c r="M15" s="244"/>
    </row>
    <row r="16" spans="1:13" ht="16.5" customHeight="1">
      <c r="A16" s="153"/>
      <c r="B16" s="148" t="s">
        <v>195</v>
      </c>
      <c r="C16" s="155" t="s">
        <v>196</v>
      </c>
      <c r="D16" s="156"/>
      <c r="E16" s="162" t="s">
        <v>197</v>
      </c>
      <c r="F16" s="152" t="s">
        <v>198</v>
      </c>
      <c r="G16" s="12">
        <v>24</v>
      </c>
      <c r="H16" s="12">
        <v>24</v>
      </c>
      <c r="I16" s="12">
        <v>0</v>
      </c>
      <c r="J16" s="237">
        <v>1.5</v>
      </c>
      <c r="K16" s="12">
        <v>1</v>
      </c>
      <c r="L16" s="12" t="s">
        <v>199</v>
      </c>
      <c r="M16" s="244" t="s">
        <v>167</v>
      </c>
    </row>
    <row r="17" spans="1:13" ht="16.5" customHeight="1">
      <c r="A17" s="153"/>
      <c r="B17" s="154"/>
      <c r="C17" s="155"/>
      <c r="D17" s="156"/>
      <c r="E17" s="162" t="s">
        <v>200</v>
      </c>
      <c r="F17" s="163" t="s">
        <v>201</v>
      </c>
      <c r="G17" s="12">
        <v>16</v>
      </c>
      <c r="H17" s="12">
        <v>12</v>
      </c>
      <c r="I17" s="12">
        <v>4</v>
      </c>
      <c r="J17" s="237">
        <v>1</v>
      </c>
      <c r="K17" s="12">
        <v>2</v>
      </c>
      <c r="L17" s="12" t="s">
        <v>199</v>
      </c>
      <c r="M17" s="244" t="s">
        <v>202</v>
      </c>
    </row>
    <row r="18" spans="1:13" ht="16.5" customHeight="1">
      <c r="A18" s="153"/>
      <c r="B18" s="154"/>
      <c r="C18" s="155"/>
      <c r="D18" s="156"/>
      <c r="E18" s="164"/>
      <c r="F18" s="152" t="s">
        <v>203</v>
      </c>
      <c r="G18" s="12">
        <v>16</v>
      </c>
      <c r="H18" s="12">
        <v>16</v>
      </c>
      <c r="I18" s="12">
        <v>0</v>
      </c>
      <c r="J18" s="237">
        <v>1</v>
      </c>
      <c r="K18" s="245" t="s">
        <v>204</v>
      </c>
      <c r="L18" s="12"/>
      <c r="M18" s="244" t="s">
        <v>205</v>
      </c>
    </row>
    <row r="19" spans="1:13" ht="16.5" customHeight="1">
      <c r="A19" s="153"/>
      <c r="B19" s="154"/>
      <c r="C19" s="155"/>
      <c r="D19" s="156"/>
      <c r="E19" s="164"/>
      <c r="F19" s="152" t="s">
        <v>206</v>
      </c>
      <c r="G19" s="12">
        <v>16</v>
      </c>
      <c r="H19" s="12">
        <v>16</v>
      </c>
      <c r="I19" s="12">
        <v>0</v>
      </c>
      <c r="J19" s="237">
        <v>1</v>
      </c>
      <c r="K19" s="246"/>
      <c r="L19" s="12"/>
      <c r="M19" s="244" t="s">
        <v>205</v>
      </c>
    </row>
    <row r="20" spans="1:13" ht="16.5" customHeight="1">
      <c r="A20" s="153"/>
      <c r="B20" s="154"/>
      <c r="C20" s="155"/>
      <c r="D20" s="156"/>
      <c r="E20" s="164"/>
      <c r="F20" s="152" t="s">
        <v>207</v>
      </c>
      <c r="G20" s="12">
        <v>16</v>
      </c>
      <c r="H20" s="12">
        <v>16</v>
      </c>
      <c r="I20" s="12">
        <v>0</v>
      </c>
      <c r="J20" s="237">
        <v>1</v>
      </c>
      <c r="K20" s="246"/>
      <c r="L20" s="12"/>
      <c r="M20" s="244" t="s">
        <v>205</v>
      </c>
    </row>
    <row r="21" spans="1:13" ht="16.5" customHeight="1">
      <c r="A21" s="153"/>
      <c r="B21" s="154"/>
      <c r="C21" s="155"/>
      <c r="D21" s="156"/>
      <c r="E21" s="165"/>
      <c r="F21" s="152" t="s">
        <v>208</v>
      </c>
      <c r="G21" s="12">
        <v>16</v>
      </c>
      <c r="H21" s="12">
        <v>16</v>
      </c>
      <c r="I21" s="12">
        <v>0</v>
      </c>
      <c r="J21" s="237">
        <v>1</v>
      </c>
      <c r="K21" s="246"/>
      <c r="L21" s="12"/>
      <c r="M21" s="244" t="s">
        <v>205</v>
      </c>
    </row>
    <row r="22" spans="1:13" ht="16.5" customHeight="1">
      <c r="A22" s="153"/>
      <c r="B22" s="154"/>
      <c r="C22" s="155"/>
      <c r="D22" s="156"/>
      <c r="E22" s="165"/>
      <c r="F22" s="152" t="s">
        <v>209</v>
      </c>
      <c r="G22" s="12">
        <v>24</v>
      </c>
      <c r="H22" s="12">
        <v>24</v>
      </c>
      <c r="I22" s="12">
        <v>0</v>
      </c>
      <c r="J22" s="237">
        <v>1.5</v>
      </c>
      <c r="K22" s="247"/>
      <c r="L22" s="12"/>
      <c r="M22" s="244" t="s">
        <v>205</v>
      </c>
    </row>
    <row r="23" spans="1:13" s="125" customFormat="1" ht="16.5" customHeight="1">
      <c r="A23" s="153"/>
      <c r="B23" s="154"/>
      <c r="C23" s="166"/>
      <c r="D23" s="167"/>
      <c r="E23" s="168" t="s">
        <v>42</v>
      </c>
      <c r="F23" s="168"/>
      <c r="G23" s="161">
        <v>64</v>
      </c>
      <c r="H23" s="161"/>
      <c r="I23" s="161"/>
      <c r="J23" s="243">
        <v>4</v>
      </c>
      <c r="K23" s="248"/>
      <c r="L23" s="249"/>
      <c r="M23" s="250"/>
    </row>
    <row r="24" spans="1:13" ht="18" customHeight="1">
      <c r="A24" s="147" t="s">
        <v>210</v>
      </c>
      <c r="B24" s="169"/>
      <c r="C24" s="149" t="s">
        <v>164</v>
      </c>
      <c r="D24" s="169"/>
      <c r="E24" s="162" t="s">
        <v>211</v>
      </c>
      <c r="F24" s="170" t="s">
        <v>212</v>
      </c>
      <c r="G24" s="171">
        <v>32</v>
      </c>
      <c r="H24" s="171">
        <v>32</v>
      </c>
      <c r="I24" s="171">
        <v>0</v>
      </c>
      <c r="J24" s="251">
        <v>2</v>
      </c>
      <c r="K24" s="252" t="s">
        <v>213</v>
      </c>
      <c r="L24" s="253" t="s">
        <v>214</v>
      </c>
      <c r="M24" s="254" t="s">
        <v>215</v>
      </c>
    </row>
    <row r="25" spans="1:13" ht="18" customHeight="1">
      <c r="A25" s="153"/>
      <c r="B25" s="172"/>
      <c r="C25" s="158"/>
      <c r="D25" s="173"/>
      <c r="E25" s="162" t="s">
        <v>216</v>
      </c>
      <c r="F25" s="174" t="s">
        <v>217</v>
      </c>
      <c r="G25" s="171">
        <v>32</v>
      </c>
      <c r="H25" s="171">
        <v>32</v>
      </c>
      <c r="I25" s="171">
        <v>0</v>
      </c>
      <c r="J25" s="251">
        <v>2</v>
      </c>
      <c r="K25" s="252" t="s">
        <v>184</v>
      </c>
      <c r="L25" s="253" t="s">
        <v>214</v>
      </c>
      <c r="M25" s="254" t="s">
        <v>215</v>
      </c>
    </row>
    <row r="26" spans="1:13" s="126" customFormat="1" ht="18" customHeight="1">
      <c r="A26" s="175"/>
      <c r="B26" s="176"/>
      <c r="C26" s="177"/>
      <c r="D26" s="178"/>
      <c r="E26" s="179" t="s">
        <v>42</v>
      </c>
      <c r="F26" s="180" t="s">
        <v>194</v>
      </c>
      <c r="G26" s="161">
        <v>64</v>
      </c>
      <c r="H26" s="161">
        <v>64</v>
      </c>
      <c r="I26" s="161">
        <v>0</v>
      </c>
      <c r="J26" s="243">
        <v>4</v>
      </c>
      <c r="K26" s="217"/>
      <c r="L26" s="217"/>
      <c r="M26" s="255"/>
    </row>
    <row r="27" spans="1:13" ht="18.75" customHeight="1">
      <c r="A27" s="181" t="s">
        <v>218</v>
      </c>
      <c r="B27" s="182" t="s">
        <v>219</v>
      </c>
      <c r="C27" s="183" t="s">
        <v>164</v>
      </c>
      <c r="D27" s="184"/>
      <c r="E27" s="185" t="s">
        <v>220</v>
      </c>
      <c r="F27" s="186" t="s">
        <v>221</v>
      </c>
      <c r="G27" s="187">
        <v>160</v>
      </c>
      <c r="H27" s="187">
        <v>160</v>
      </c>
      <c r="I27" s="256">
        <v>0</v>
      </c>
      <c r="J27" s="257">
        <v>10</v>
      </c>
      <c r="K27" s="252" t="s">
        <v>180</v>
      </c>
      <c r="L27" s="187"/>
      <c r="M27" s="258" t="s">
        <v>222</v>
      </c>
    </row>
    <row r="28" spans="1:13" ht="16.5" customHeight="1">
      <c r="A28" s="188"/>
      <c r="B28" s="189"/>
      <c r="C28" s="190"/>
      <c r="D28" s="191"/>
      <c r="E28" s="185" t="s">
        <v>223</v>
      </c>
      <c r="F28" s="186" t="s">
        <v>224</v>
      </c>
      <c r="G28" s="187">
        <v>96</v>
      </c>
      <c r="H28" s="187">
        <v>96</v>
      </c>
      <c r="I28" s="256">
        <v>0</v>
      </c>
      <c r="J28" s="257">
        <v>6</v>
      </c>
      <c r="K28" s="252" t="s">
        <v>225</v>
      </c>
      <c r="L28" s="187"/>
      <c r="M28" s="258" t="s">
        <v>222</v>
      </c>
    </row>
    <row r="29" spans="1:13" ht="16.5" customHeight="1">
      <c r="A29" s="188"/>
      <c r="B29" s="189"/>
      <c r="C29" s="190"/>
      <c r="D29" s="191"/>
      <c r="E29" s="185" t="s">
        <v>226</v>
      </c>
      <c r="F29" s="186" t="s">
        <v>227</v>
      </c>
      <c r="G29" s="187">
        <v>48</v>
      </c>
      <c r="H29" s="187">
        <v>0</v>
      </c>
      <c r="I29" s="256">
        <v>48</v>
      </c>
      <c r="J29" s="257">
        <v>3</v>
      </c>
      <c r="K29" s="187">
        <v>4</v>
      </c>
      <c r="L29" s="187"/>
      <c r="M29" s="258" t="s">
        <v>222</v>
      </c>
    </row>
    <row r="30" spans="1:13" ht="16.5" customHeight="1">
      <c r="A30" s="188"/>
      <c r="B30" s="189"/>
      <c r="C30" s="190"/>
      <c r="D30" s="191"/>
      <c r="E30" s="186" t="s">
        <v>228</v>
      </c>
      <c r="F30" s="186" t="s">
        <v>229</v>
      </c>
      <c r="G30" s="187">
        <v>88</v>
      </c>
      <c r="H30" s="187">
        <v>88</v>
      </c>
      <c r="I30" s="256">
        <v>0</v>
      </c>
      <c r="J30" s="257">
        <v>5.5</v>
      </c>
      <c r="K30" s="187">
        <v>3</v>
      </c>
      <c r="L30" s="187"/>
      <c r="M30" s="258" t="s">
        <v>222</v>
      </c>
    </row>
    <row r="31" spans="1:13" ht="16.5" customHeight="1">
      <c r="A31" s="188"/>
      <c r="B31" s="189"/>
      <c r="C31" s="190"/>
      <c r="D31" s="191"/>
      <c r="E31" s="186" t="s">
        <v>230</v>
      </c>
      <c r="F31" s="186" t="s">
        <v>231</v>
      </c>
      <c r="G31" s="192">
        <v>32</v>
      </c>
      <c r="H31" s="192">
        <v>32</v>
      </c>
      <c r="I31" s="259">
        <v>0</v>
      </c>
      <c r="J31" s="260">
        <v>2</v>
      </c>
      <c r="K31" s="192">
        <v>7</v>
      </c>
      <c r="L31" s="261"/>
      <c r="M31" s="240" t="s">
        <v>193</v>
      </c>
    </row>
    <row r="32" spans="1:13" s="126" customFormat="1" ht="16.5" customHeight="1">
      <c r="A32" s="193"/>
      <c r="B32" s="194"/>
      <c r="C32" s="195"/>
      <c r="D32" s="196"/>
      <c r="E32" s="179" t="s">
        <v>42</v>
      </c>
      <c r="F32" s="197" t="s">
        <v>194</v>
      </c>
      <c r="G32" s="198">
        <f>SUM(G27:G31)</f>
        <v>424</v>
      </c>
      <c r="H32" s="198">
        <f>SUM(H27:H31)</f>
        <v>376</v>
      </c>
      <c r="I32" s="198">
        <f>SUM(I27:I31)</f>
        <v>48</v>
      </c>
      <c r="J32" s="198">
        <f>SUM(J27:J31)</f>
        <v>26.5</v>
      </c>
      <c r="K32" s="198"/>
      <c r="L32" s="262"/>
      <c r="M32" s="263"/>
    </row>
    <row r="33" spans="1:13" ht="18" customHeight="1">
      <c r="A33" s="199" t="s">
        <v>232</v>
      </c>
      <c r="B33" s="169" t="s">
        <v>233</v>
      </c>
      <c r="C33" s="149" t="s">
        <v>164</v>
      </c>
      <c r="D33" s="169"/>
      <c r="E33" s="185" t="s">
        <v>234</v>
      </c>
      <c r="F33" s="200" t="s">
        <v>235</v>
      </c>
      <c r="G33" s="192">
        <v>56</v>
      </c>
      <c r="H33" s="192">
        <v>52</v>
      </c>
      <c r="I33" s="192">
        <v>4</v>
      </c>
      <c r="J33" s="260">
        <v>3.5</v>
      </c>
      <c r="K33" s="192">
        <v>1</v>
      </c>
      <c r="L33" s="192"/>
      <c r="M33" s="264" t="s">
        <v>236</v>
      </c>
    </row>
    <row r="34" spans="1:13" ht="26.25" customHeight="1">
      <c r="A34" s="201"/>
      <c r="B34" s="172"/>
      <c r="C34" s="155"/>
      <c r="D34" s="172"/>
      <c r="E34" s="185" t="s">
        <v>237</v>
      </c>
      <c r="F34" s="200" t="s">
        <v>238</v>
      </c>
      <c r="G34" s="192">
        <v>56</v>
      </c>
      <c r="H34" s="192">
        <v>28</v>
      </c>
      <c r="I34" s="192">
        <v>28</v>
      </c>
      <c r="J34" s="260">
        <v>3.5</v>
      </c>
      <c r="K34" s="192">
        <v>2</v>
      </c>
      <c r="L34" s="192"/>
      <c r="M34" s="264" t="s">
        <v>239</v>
      </c>
    </row>
    <row r="35" spans="1:13" ht="18" customHeight="1">
      <c r="A35" s="201"/>
      <c r="B35" s="172"/>
      <c r="C35" s="155"/>
      <c r="D35" s="172"/>
      <c r="E35" s="185" t="s">
        <v>240</v>
      </c>
      <c r="F35" s="200" t="s">
        <v>241</v>
      </c>
      <c r="G35" s="192">
        <v>32</v>
      </c>
      <c r="H35" s="192">
        <v>32</v>
      </c>
      <c r="I35" s="192">
        <v>0</v>
      </c>
      <c r="J35" s="260">
        <v>2</v>
      </c>
      <c r="K35" s="192">
        <v>4</v>
      </c>
      <c r="L35" s="192"/>
      <c r="M35" s="264" t="s">
        <v>242</v>
      </c>
    </row>
    <row r="36" spans="1:13" ht="18" customHeight="1">
      <c r="A36" s="201"/>
      <c r="B36" s="172"/>
      <c r="C36" s="155"/>
      <c r="D36" s="172"/>
      <c r="E36" s="185" t="s">
        <v>243</v>
      </c>
      <c r="F36" s="200" t="s">
        <v>244</v>
      </c>
      <c r="G36" s="192">
        <v>32</v>
      </c>
      <c r="H36" s="192">
        <v>16</v>
      </c>
      <c r="I36" s="192">
        <v>16</v>
      </c>
      <c r="J36" s="260">
        <v>2</v>
      </c>
      <c r="K36" s="192">
        <v>4</v>
      </c>
      <c r="L36" s="192"/>
      <c r="M36" s="264" t="s">
        <v>239</v>
      </c>
    </row>
    <row r="37" spans="1:13" ht="18" customHeight="1">
      <c r="A37" s="201"/>
      <c r="B37" s="172"/>
      <c r="C37" s="155"/>
      <c r="D37" s="172"/>
      <c r="E37" s="185" t="s">
        <v>245</v>
      </c>
      <c r="F37" s="200" t="s">
        <v>246</v>
      </c>
      <c r="G37" s="192">
        <v>32</v>
      </c>
      <c r="H37" s="192">
        <v>16</v>
      </c>
      <c r="I37" s="192">
        <v>16</v>
      </c>
      <c r="J37" s="260">
        <v>2</v>
      </c>
      <c r="K37" s="192">
        <v>4</v>
      </c>
      <c r="L37" s="265"/>
      <c r="M37" s="264" t="s">
        <v>239</v>
      </c>
    </row>
    <row r="38" spans="1:13" s="126" customFormat="1" ht="18" customHeight="1">
      <c r="A38" s="202"/>
      <c r="B38" s="176"/>
      <c r="C38" s="203"/>
      <c r="D38" s="204"/>
      <c r="E38" s="205" t="s">
        <v>42</v>
      </c>
      <c r="F38" s="206"/>
      <c r="G38" s="198">
        <f>SUM(G33:G37)</f>
        <v>208</v>
      </c>
      <c r="H38" s="198">
        <f>SUM(H33:H37)</f>
        <v>144</v>
      </c>
      <c r="I38" s="198">
        <f>SUM(I33:I37)</f>
        <v>64</v>
      </c>
      <c r="J38" s="266">
        <f>SUM(J33:J37)</f>
        <v>13</v>
      </c>
      <c r="K38" s="198"/>
      <c r="L38" s="198"/>
      <c r="M38" s="267"/>
    </row>
    <row r="39" spans="1:13" ht="17.25" customHeight="1">
      <c r="A39" s="207" t="s">
        <v>247</v>
      </c>
      <c r="B39" s="172"/>
      <c r="C39" s="208" t="s">
        <v>164</v>
      </c>
      <c r="D39" s="209"/>
      <c r="E39" s="185" t="s">
        <v>248</v>
      </c>
      <c r="F39" s="200" t="s">
        <v>249</v>
      </c>
      <c r="G39" s="192">
        <v>56</v>
      </c>
      <c r="H39" s="192">
        <v>38</v>
      </c>
      <c r="I39" s="192">
        <v>18</v>
      </c>
      <c r="J39" s="192">
        <v>3.5</v>
      </c>
      <c r="K39" s="192">
        <v>3</v>
      </c>
      <c r="L39" s="187"/>
      <c r="M39" s="264" t="s">
        <v>193</v>
      </c>
    </row>
    <row r="40" spans="1:13" ht="18" customHeight="1">
      <c r="A40" s="210"/>
      <c r="B40" s="172"/>
      <c r="C40" s="211"/>
      <c r="D40" s="212"/>
      <c r="E40" s="185" t="s">
        <v>250</v>
      </c>
      <c r="F40" s="200" t="s">
        <v>251</v>
      </c>
      <c r="G40" s="192">
        <v>56</v>
      </c>
      <c r="H40" s="192">
        <v>40</v>
      </c>
      <c r="I40" s="192">
        <v>16</v>
      </c>
      <c r="J40" s="192">
        <v>3.5</v>
      </c>
      <c r="K40" s="192">
        <v>5</v>
      </c>
      <c r="L40" s="187"/>
      <c r="M40" s="264" t="s">
        <v>193</v>
      </c>
    </row>
    <row r="41" spans="1:13" ht="18" customHeight="1">
      <c r="A41" s="210"/>
      <c r="B41" s="172"/>
      <c r="C41" s="211"/>
      <c r="D41" s="212"/>
      <c r="E41" s="185" t="s">
        <v>252</v>
      </c>
      <c r="F41" s="200" t="s">
        <v>253</v>
      </c>
      <c r="G41" s="192">
        <v>40</v>
      </c>
      <c r="H41" s="192">
        <v>30</v>
      </c>
      <c r="I41" s="192">
        <v>10</v>
      </c>
      <c r="J41" s="192">
        <v>2.5</v>
      </c>
      <c r="K41" s="192">
        <v>4</v>
      </c>
      <c r="L41" s="187"/>
      <c r="M41" s="264" t="s">
        <v>193</v>
      </c>
    </row>
    <row r="42" spans="1:13" ht="18" customHeight="1">
      <c r="A42" s="210"/>
      <c r="B42" s="172"/>
      <c r="C42" s="211"/>
      <c r="D42" s="212"/>
      <c r="E42" s="185" t="s">
        <v>254</v>
      </c>
      <c r="F42" s="200" t="s">
        <v>255</v>
      </c>
      <c r="G42" s="192">
        <v>48</v>
      </c>
      <c r="H42" s="192">
        <v>38</v>
      </c>
      <c r="I42" s="192">
        <v>10</v>
      </c>
      <c r="J42" s="192">
        <v>3</v>
      </c>
      <c r="K42" s="192">
        <v>5</v>
      </c>
      <c r="L42" s="187"/>
      <c r="M42" s="264" t="s">
        <v>193</v>
      </c>
    </row>
    <row r="43" spans="1:13" ht="18" customHeight="1">
      <c r="A43" s="210"/>
      <c r="B43" s="172"/>
      <c r="C43" s="211"/>
      <c r="D43" s="212"/>
      <c r="E43" s="185" t="s">
        <v>256</v>
      </c>
      <c r="F43" s="200" t="s">
        <v>257</v>
      </c>
      <c r="G43" s="192">
        <v>48</v>
      </c>
      <c r="H43" s="192">
        <v>32</v>
      </c>
      <c r="I43" s="192">
        <v>16</v>
      </c>
      <c r="J43" s="192">
        <v>3</v>
      </c>
      <c r="K43" s="192">
        <v>6</v>
      </c>
      <c r="L43" s="187"/>
      <c r="M43" s="264" t="s">
        <v>193</v>
      </c>
    </row>
    <row r="44" spans="1:13" ht="18" customHeight="1">
      <c r="A44" s="210"/>
      <c r="B44" s="172"/>
      <c r="C44" s="211"/>
      <c r="D44" s="212"/>
      <c r="E44" s="185" t="s">
        <v>258</v>
      </c>
      <c r="F44" s="200" t="s">
        <v>259</v>
      </c>
      <c r="G44" s="192">
        <v>32</v>
      </c>
      <c r="H44" s="192">
        <v>16</v>
      </c>
      <c r="I44" s="192">
        <v>16</v>
      </c>
      <c r="J44" s="192">
        <v>2</v>
      </c>
      <c r="K44" s="192">
        <v>5</v>
      </c>
      <c r="L44" s="187"/>
      <c r="M44" s="264" t="s">
        <v>193</v>
      </c>
    </row>
    <row r="45" spans="1:13" ht="18" customHeight="1">
      <c r="A45" s="210"/>
      <c r="B45" s="172"/>
      <c r="C45" s="211"/>
      <c r="D45" s="212"/>
      <c r="E45" s="185" t="s">
        <v>260</v>
      </c>
      <c r="F45" s="200" t="s">
        <v>261</v>
      </c>
      <c r="G45" s="192">
        <v>32</v>
      </c>
      <c r="H45" s="192">
        <v>16</v>
      </c>
      <c r="I45" s="192">
        <v>16</v>
      </c>
      <c r="J45" s="192">
        <v>2</v>
      </c>
      <c r="K45" s="192">
        <v>3</v>
      </c>
      <c r="L45" s="187"/>
      <c r="M45" s="264" t="s">
        <v>193</v>
      </c>
    </row>
    <row r="46" spans="1:13" ht="18" customHeight="1">
      <c r="A46" s="210"/>
      <c r="B46" s="172"/>
      <c r="C46" s="211"/>
      <c r="D46" s="212"/>
      <c r="E46" s="185" t="s">
        <v>262</v>
      </c>
      <c r="F46" s="200" t="s">
        <v>263</v>
      </c>
      <c r="G46" s="192">
        <v>32</v>
      </c>
      <c r="H46" s="192">
        <v>24</v>
      </c>
      <c r="I46" s="192">
        <v>8</v>
      </c>
      <c r="J46" s="192">
        <v>2</v>
      </c>
      <c r="K46" s="192">
        <v>3</v>
      </c>
      <c r="L46" s="187"/>
      <c r="M46" s="264" t="s">
        <v>193</v>
      </c>
    </row>
    <row r="47" spans="1:13" ht="18" customHeight="1">
      <c r="A47" s="210"/>
      <c r="B47" s="172"/>
      <c r="C47" s="211"/>
      <c r="D47" s="212"/>
      <c r="E47" s="185" t="s">
        <v>264</v>
      </c>
      <c r="F47" s="200" t="s">
        <v>265</v>
      </c>
      <c r="G47" s="192">
        <v>32</v>
      </c>
      <c r="H47" s="192">
        <v>32</v>
      </c>
      <c r="I47" s="192">
        <v>0</v>
      </c>
      <c r="J47" s="192">
        <v>2</v>
      </c>
      <c r="K47" s="192">
        <v>7</v>
      </c>
      <c r="L47" s="187"/>
      <c r="M47" s="264" t="s">
        <v>266</v>
      </c>
    </row>
    <row r="48" spans="1:13" ht="18" customHeight="1">
      <c r="A48" s="210"/>
      <c r="B48" s="172"/>
      <c r="C48" s="211"/>
      <c r="D48" s="212"/>
      <c r="E48" s="185" t="s">
        <v>267</v>
      </c>
      <c r="F48" s="200" t="s">
        <v>268</v>
      </c>
      <c r="G48" s="192">
        <v>16</v>
      </c>
      <c r="H48" s="192">
        <v>16</v>
      </c>
      <c r="I48" s="192">
        <v>0</v>
      </c>
      <c r="J48" s="192">
        <v>1</v>
      </c>
      <c r="K48" s="192">
        <v>6</v>
      </c>
      <c r="L48" s="187"/>
      <c r="M48" s="264" t="s">
        <v>193</v>
      </c>
    </row>
    <row r="49" spans="1:13" ht="18" customHeight="1">
      <c r="A49" s="210"/>
      <c r="B49" s="172"/>
      <c r="C49" s="211"/>
      <c r="D49" s="212"/>
      <c r="E49" s="185" t="s">
        <v>269</v>
      </c>
      <c r="F49" s="200" t="s">
        <v>270</v>
      </c>
      <c r="G49" s="192">
        <v>32</v>
      </c>
      <c r="H49" s="192">
        <v>16</v>
      </c>
      <c r="I49" s="192">
        <v>16</v>
      </c>
      <c r="J49" s="192">
        <v>2</v>
      </c>
      <c r="K49" s="192">
        <v>7</v>
      </c>
      <c r="L49" s="187"/>
      <c r="M49" s="264" t="s">
        <v>193</v>
      </c>
    </row>
    <row r="50" spans="1:13" s="126" customFormat="1" ht="18" customHeight="1">
      <c r="A50" s="213"/>
      <c r="B50" s="176"/>
      <c r="C50" s="214"/>
      <c r="D50" s="215"/>
      <c r="E50" s="179" t="s">
        <v>42</v>
      </c>
      <c r="F50" s="216"/>
      <c r="G50" s="217">
        <f>SUM(G39:G49)</f>
        <v>424</v>
      </c>
      <c r="H50" s="217">
        <f>SUM(H39:H49)</f>
        <v>298</v>
      </c>
      <c r="I50" s="217">
        <f>SUM(I39:I49)</f>
        <v>126</v>
      </c>
      <c r="J50" s="268">
        <f>SUM(J39:J49)</f>
        <v>26.5</v>
      </c>
      <c r="K50" s="217"/>
      <c r="L50" s="217"/>
      <c r="M50" s="269"/>
    </row>
    <row r="51" spans="1:13" ht="16.5" customHeight="1">
      <c r="A51" s="207" t="s">
        <v>271</v>
      </c>
      <c r="B51" s="218"/>
      <c r="C51" s="149" t="s">
        <v>272</v>
      </c>
      <c r="D51" s="169"/>
      <c r="E51" s="185" t="s">
        <v>273</v>
      </c>
      <c r="F51" s="200" t="s">
        <v>274</v>
      </c>
      <c r="G51" s="192">
        <v>48</v>
      </c>
      <c r="H51" s="192">
        <v>32</v>
      </c>
      <c r="I51" s="192">
        <v>16</v>
      </c>
      <c r="J51" s="192">
        <v>3</v>
      </c>
      <c r="K51" s="192">
        <v>5</v>
      </c>
      <c r="L51" s="187"/>
      <c r="M51" s="264" t="s">
        <v>193</v>
      </c>
    </row>
    <row r="52" spans="1:13" ht="16.5" customHeight="1">
      <c r="A52" s="219"/>
      <c r="B52" s="218"/>
      <c r="C52" s="220"/>
      <c r="D52" s="221"/>
      <c r="E52" s="185" t="s">
        <v>275</v>
      </c>
      <c r="F52" s="200" t="s">
        <v>276</v>
      </c>
      <c r="G52" s="192">
        <v>64</v>
      </c>
      <c r="H52" s="192">
        <v>52</v>
      </c>
      <c r="I52" s="192">
        <v>12</v>
      </c>
      <c r="J52" s="192">
        <v>4</v>
      </c>
      <c r="K52" s="192">
        <v>6</v>
      </c>
      <c r="L52" s="187"/>
      <c r="M52" s="264" t="s">
        <v>193</v>
      </c>
    </row>
    <row r="53" spans="1:13" ht="16.5" customHeight="1">
      <c r="A53" s="219"/>
      <c r="B53" s="218"/>
      <c r="C53" s="220"/>
      <c r="D53" s="221"/>
      <c r="E53" s="185" t="s">
        <v>277</v>
      </c>
      <c r="F53" s="200" t="s">
        <v>278</v>
      </c>
      <c r="G53" s="192">
        <v>32</v>
      </c>
      <c r="H53" s="192">
        <v>32</v>
      </c>
      <c r="I53" s="192"/>
      <c r="J53" s="192">
        <v>2</v>
      </c>
      <c r="K53" s="192">
        <v>6</v>
      </c>
      <c r="L53" s="187"/>
      <c r="M53" s="264" t="s">
        <v>193</v>
      </c>
    </row>
    <row r="54" spans="1:13" ht="16.5" customHeight="1">
      <c r="A54" s="219"/>
      <c r="B54" s="218"/>
      <c r="C54" s="220"/>
      <c r="D54" s="221"/>
      <c r="E54" s="185" t="s">
        <v>279</v>
      </c>
      <c r="F54" s="200" t="s">
        <v>280</v>
      </c>
      <c r="G54" s="192">
        <v>24</v>
      </c>
      <c r="H54" s="192">
        <v>12</v>
      </c>
      <c r="I54" s="192">
        <v>12</v>
      </c>
      <c r="J54" s="192">
        <v>1.5</v>
      </c>
      <c r="K54" s="192">
        <v>4</v>
      </c>
      <c r="L54" s="187"/>
      <c r="M54" s="264" t="s">
        <v>193</v>
      </c>
    </row>
    <row r="55" spans="1:13" ht="16.5" customHeight="1">
      <c r="A55" s="210"/>
      <c r="B55" s="218"/>
      <c r="C55" s="155"/>
      <c r="D55" s="172"/>
      <c r="E55" s="185" t="s">
        <v>281</v>
      </c>
      <c r="F55" s="200" t="s">
        <v>282</v>
      </c>
      <c r="G55" s="192">
        <v>32</v>
      </c>
      <c r="H55" s="192">
        <v>20</v>
      </c>
      <c r="I55" s="192">
        <v>12</v>
      </c>
      <c r="J55" s="192">
        <v>2</v>
      </c>
      <c r="K55" s="192">
        <v>5</v>
      </c>
      <c r="L55" s="187"/>
      <c r="M55" s="264" t="s">
        <v>193</v>
      </c>
    </row>
    <row r="56" spans="1:13" ht="16.5" customHeight="1">
      <c r="A56" s="210"/>
      <c r="B56" s="218"/>
      <c r="C56" s="155"/>
      <c r="D56" s="172"/>
      <c r="E56" s="185" t="s">
        <v>283</v>
      </c>
      <c r="F56" s="200" t="s">
        <v>284</v>
      </c>
      <c r="G56" s="192">
        <v>32</v>
      </c>
      <c r="H56" s="192">
        <v>8</v>
      </c>
      <c r="I56" s="192">
        <v>24</v>
      </c>
      <c r="J56" s="192">
        <v>2</v>
      </c>
      <c r="K56" s="192">
        <v>7</v>
      </c>
      <c r="L56" s="187"/>
      <c r="M56" s="264" t="s">
        <v>193</v>
      </c>
    </row>
    <row r="57" spans="1:13" s="126" customFormat="1" ht="16.5" customHeight="1">
      <c r="A57" s="213"/>
      <c r="B57" s="222"/>
      <c r="C57" s="223"/>
      <c r="D57" s="176"/>
      <c r="E57" s="224" t="s">
        <v>42</v>
      </c>
      <c r="F57" s="225"/>
      <c r="G57" s="217">
        <f>SUM(G51:G56)</f>
        <v>232</v>
      </c>
      <c r="H57" s="217">
        <f>SUM(H51:H56)</f>
        <v>156</v>
      </c>
      <c r="I57" s="217">
        <f>SUM(I51:I56)</f>
        <v>76</v>
      </c>
      <c r="J57" s="268">
        <f>SUM(J51:J56)</f>
        <v>14.5</v>
      </c>
      <c r="K57" s="217"/>
      <c r="L57" s="217"/>
      <c r="M57" s="269"/>
    </row>
    <row r="58" spans="1:13" ht="16.5" customHeight="1">
      <c r="A58" s="207" t="s">
        <v>285</v>
      </c>
      <c r="B58" s="226" t="s">
        <v>286</v>
      </c>
      <c r="C58" s="227" t="s">
        <v>196</v>
      </c>
      <c r="D58" s="228"/>
      <c r="E58" s="185" t="s">
        <v>287</v>
      </c>
      <c r="F58" s="200" t="s">
        <v>288</v>
      </c>
      <c r="G58" s="229">
        <v>32</v>
      </c>
      <c r="H58" s="229">
        <v>32</v>
      </c>
      <c r="I58" s="229">
        <v>0</v>
      </c>
      <c r="J58" s="270">
        <v>2</v>
      </c>
      <c r="K58" s="187">
        <v>6</v>
      </c>
      <c r="L58" s="187"/>
      <c r="M58" s="264" t="s">
        <v>193</v>
      </c>
    </row>
    <row r="59" spans="1:13" ht="16.5" customHeight="1">
      <c r="A59" s="210"/>
      <c r="B59" s="218"/>
      <c r="C59" s="230"/>
      <c r="D59" s="231"/>
      <c r="E59" s="185" t="s">
        <v>289</v>
      </c>
      <c r="F59" s="200" t="s">
        <v>290</v>
      </c>
      <c r="G59" s="232">
        <v>32</v>
      </c>
      <c r="H59" s="232">
        <v>24</v>
      </c>
      <c r="I59" s="232">
        <v>8</v>
      </c>
      <c r="J59" s="271">
        <v>2</v>
      </c>
      <c r="K59" s="187">
        <v>5</v>
      </c>
      <c r="L59" s="187"/>
      <c r="M59" s="264" t="s">
        <v>193</v>
      </c>
    </row>
    <row r="60" spans="1:13" ht="16.5" customHeight="1">
      <c r="A60" s="210"/>
      <c r="B60" s="218"/>
      <c r="C60" s="230"/>
      <c r="D60" s="231"/>
      <c r="E60" s="185" t="s">
        <v>291</v>
      </c>
      <c r="F60" s="200" t="s">
        <v>292</v>
      </c>
      <c r="G60" s="232">
        <v>32</v>
      </c>
      <c r="H60" s="232">
        <v>26</v>
      </c>
      <c r="I60" s="232">
        <v>6</v>
      </c>
      <c r="J60" s="271">
        <v>2</v>
      </c>
      <c r="K60" s="187">
        <v>7</v>
      </c>
      <c r="L60" s="187"/>
      <c r="M60" s="264" t="s">
        <v>193</v>
      </c>
    </row>
    <row r="61" spans="1:13" ht="16.5" customHeight="1">
      <c r="A61" s="210"/>
      <c r="B61" s="218"/>
      <c r="C61" s="230"/>
      <c r="D61" s="231"/>
      <c r="E61" s="185" t="s">
        <v>293</v>
      </c>
      <c r="F61" s="200" t="s">
        <v>294</v>
      </c>
      <c r="G61" s="232">
        <v>32</v>
      </c>
      <c r="H61" s="232">
        <v>20</v>
      </c>
      <c r="I61" s="232">
        <v>12</v>
      </c>
      <c r="J61" s="271">
        <v>2</v>
      </c>
      <c r="K61" s="187">
        <v>6</v>
      </c>
      <c r="L61" s="187"/>
      <c r="M61" s="264" t="s">
        <v>193</v>
      </c>
    </row>
    <row r="62" spans="1:13" ht="16.5" customHeight="1">
      <c r="A62" s="210"/>
      <c r="B62" s="218"/>
      <c r="C62" s="230"/>
      <c r="D62" s="231"/>
      <c r="E62" s="185" t="s">
        <v>295</v>
      </c>
      <c r="F62" s="200" t="s">
        <v>296</v>
      </c>
      <c r="G62" s="232">
        <v>32</v>
      </c>
      <c r="H62" s="232">
        <v>8</v>
      </c>
      <c r="I62" s="232">
        <v>24</v>
      </c>
      <c r="J62" s="271">
        <v>2</v>
      </c>
      <c r="K62" s="187">
        <v>6</v>
      </c>
      <c r="L62" s="187"/>
      <c r="M62" s="264" t="s">
        <v>193</v>
      </c>
    </row>
    <row r="63" spans="1:13" ht="16.5" customHeight="1">
      <c r="A63" s="210"/>
      <c r="B63" s="218"/>
      <c r="C63" s="230"/>
      <c r="D63" s="231"/>
      <c r="E63" s="185" t="s">
        <v>297</v>
      </c>
      <c r="F63" s="200" t="s">
        <v>298</v>
      </c>
      <c r="G63" s="229">
        <v>32</v>
      </c>
      <c r="H63" s="229">
        <v>32</v>
      </c>
      <c r="I63" s="232">
        <v>0</v>
      </c>
      <c r="J63" s="270">
        <v>2</v>
      </c>
      <c r="K63" s="187">
        <v>6</v>
      </c>
      <c r="L63" s="187"/>
      <c r="M63" s="264" t="s">
        <v>193</v>
      </c>
    </row>
    <row r="64" spans="1:13" ht="16.5" customHeight="1">
      <c r="A64" s="210"/>
      <c r="B64" s="218"/>
      <c r="C64" s="230"/>
      <c r="D64" s="231"/>
      <c r="E64" s="185" t="s">
        <v>299</v>
      </c>
      <c r="F64" s="200" t="s">
        <v>300</v>
      </c>
      <c r="G64" s="232">
        <v>32</v>
      </c>
      <c r="H64" s="232">
        <v>32</v>
      </c>
      <c r="I64" s="272">
        <v>0</v>
      </c>
      <c r="J64" s="271">
        <v>2</v>
      </c>
      <c r="K64" s="187">
        <v>7</v>
      </c>
      <c r="L64" s="187"/>
      <c r="M64" s="264" t="s">
        <v>193</v>
      </c>
    </row>
    <row r="65" spans="1:13" ht="16.5" customHeight="1">
      <c r="A65" s="210"/>
      <c r="B65" s="218"/>
      <c r="C65" s="230"/>
      <c r="D65" s="231"/>
      <c r="E65" s="185" t="s">
        <v>301</v>
      </c>
      <c r="F65" s="200" t="s">
        <v>302</v>
      </c>
      <c r="G65" s="232">
        <v>32</v>
      </c>
      <c r="H65" s="232">
        <v>32</v>
      </c>
      <c r="I65" s="272">
        <v>0</v>
      </c>
      <c r="J65" s="271">
        <v>2</v>
      </c>
      <c r="K65" s="187">
        <v>7</v>
      </c>
      <c r="L65" s="187"/>
      <c r="M65" s="264" t="s">
        <v>193</v>
      </c>
    </row>
    <row r="66" spans="1:13" s="126" customFormat="1" ht="16.5" customHeight="1">
      <c r="A66" s="210"/>
      <c r="B66" s="218"/>
      <c r="C66" s="273"/>
      <c r="D66" s="274"/>
      <c r="E66" s="275" t="s">
        <v>42</v>
      </c>
      <c r="F66" s="276"/>
      <c r="G66" s="217">
        <v>96</v>
      </c>
      <c r="H66" s="217"/>
      <c r="I66" s="217"/>
      <c r="J66" s="268">
        <v>6</v>
      </c>
      <c r="K66" s="217"/>
      <c r="L66" s="217"/>
      <c r="M66" s="269"/>
    </row>
    <row r="67" spans="1:13" ht="30" customHeight="1">
      <c r="A67" s="207" t="s">
        <v>303</v>
      </c>
      <c r="B67" s="277" t="s">
        <v>304</v>
      </c>
      <c r="C67" s="149" t="s">
        <v>164</v>
      </c>
      <c r="D67" s="150"/>
      <c r="E67" s="278" t="s">
        <v>305</v>
      </c>
      <c r="F67" s="279" t="s">
        <v>306</v>
      </c>
      <c r="G67" s="280" t="s">
        <v>307</v>
      </c>
      <c r="H67" s="281"/>
      <c r="I67" s="300"/>
      <c r="J67" s="279" t="s">
        <v>308</v>
      </c>
      <c r="K67" s="279" t="s">
        <v>309</v>
      </c>
      <c r="L67" s="301" t="s">
        <v>310</v>
      </c>
      <c r="M67" s="264" t="s">
        <v>311</v>
      </c>
    </row>
    <row r="68" spans="1:13" ht="18.75" customHeight="1">
      <c r="A68" s="210"/>
      <c r="B68" s="218"/>
      <c r="C68" s="155"/>
      <c r="D68" s="282"/>
      <c r="E68" s="283" t="s">
        <v>312</v>
      </c>
      <c r="F68" s="284" t="s">
        <v>313</v>
      </c>
      <c r="G68" s="285" t="s">
        <v>314</v>
      </c>
      <c r="H68" s="286"/>
      <c r="I68" s="302"/>
      <c r="J68" s="271">
        <v>1</v>
      </c>
      <c r="K68" s="187">
        <v>1</v>
      </c>
      <c r="L68" s="187"/>
      <c r="M68" s="303" t="s">
        <v>315</v>
      </c>
    </row>
    <row r="69" spans="1:13" ht="18.75" customHeight="1">
      <c r="A69" s="210"/>
      <c r="B69" s="218"/>
      <c r="C69" s="155"/>
      <c r="D69" s="156"/>
      <c r="E69" s="283" t="s">
        <v>316</v>
      </c>
      <c r="F69" s="284" t="s">
        <v>317</v>
      </c>
      <c r="G69" s="285" t="s">
        <v>318</v>
      </c>
      <c r="H69" s="286"/>
      <c r="I69" s="302"/>
      <c r="J69" s="271">
        <v>3</v>
      </c>
      <c r="K69" s="187">
        <v>4</v>
      </c>
      <c r="L69" s="187"/>
      <c r="M69" s="264" t="s">
        <v>193</v>
      </c>
    </row>
    <row r="70" spans="1:13" ht="18.75" customHeight="1">
      <c r="A70" s="210"/>
      <c r="B70" s="218"/>
      <c r="C70" s="155"/>
      <c r="D70" s="156"/>
      <c r="E70" s="283" t="s">
        <v>319</v>
      </c>
      <c r="F70" s="284" t="s">
        <v>320</v>
      </c>
      <c r="G70" s="285" t="s">
        <v>321</v>
      </c>
      <c r="H70" s="286"/>
      <c r="I70" s="302"/>
      <c r="J70" s="271">
        <v>2</v>
      </c>
      <c r="K70" s="187">
        <v>4</v>
      </c>
      <c r="L70" s="187"/>
      <c r="M70" s="264" t="s">
        <v>193</v>
      </c>
    </row>
    <row r="71" spans="1:13" ht="18.75" customHeight="1">
      <c r="A71" s="210"/>
      <c r="B71" s="218"/>
      <c r="C71" s="155"/>
      <c r="D71" s="156"/>
      <c r="E71" s="283" t="s">
        <v>322</v>
      </c>
      <c r="F71" s="284" t="s">
        <v>323</v>
      </c>
      <c r="G71" s="285" t="s">
        <v>321</v>
      </c>
      <c r="H71" s="286"/>
      <c r="I71" s="302"/>
      <c r="J71" s="271">
        <v>2</v>
      </c>
      <c r="K71" s="187">
        <v>5</v>
      </c>
      <c r="L71" s="187"/>
      <c r="M71" s="264" t="s">
        <v>193</v>
      </c>
    </row>
    <row r="72" spans="1:13" ht="18.75" customHeight="1">
      <c r="A72" s="210"/>
      <c r="B72" s="218"/>
      <c r="C72" s="155"/>
      <c r="D72" s="156"/>
      <c r="E72" s="283" t="s">
        <v>324</v>
      </c>
      <c r="F72" s="284" t="s">
        <v>325</v>
      </c>
      <c r="G72" s="285" t="s">
        <v>326</v>
      </c>
      <c r="H72" s="286"/>
      <c r="I72" s="302"/>
      <c r="J72" s="271">
        <v>4</v>
      </c>
      <c r="K72" s="187">
        <v>6</v>
      </c>
      <c r="L72" s="304"/>
      <c r="M72" s="264" t="s">
        <v>193</v>
      </c>
    </row>
    <row r="73" spans="1:13" ht="18.75" customHeight="1">
      <c r="A73" s="210"/>
      <c r="B73" s="218"/>
      <c r="C73" s="155"/>
      <c r="D73" s="156"/>
      <c r="E73" s="283" t="s">
        <v>327</v>
      </c>
      <c r="F73" s="284" t="s">
        <v>328</v>
      </c>
      <c r="G73" s="285" t="s">
        <v>329</v>
      </c>
      <c r="H73" s="286"/>
      <c r="I73" s="302"/>
      <c r="J73" s="271">
        <v>1</v>
      </c>
      <c r="K73" s="187">
        <v>6</v>
      </c>
      <c r="L73" s="304"/>
      <c r="M73" s="264" t="s">
        <v>193</v>
      </c>
    </row>
    <row r="74" spans="1:13" ht="18.75" customHeight="1">
      <c r="A74" s="210"/>
      <c r="B74" s="218"/>
      <c r="C74" s="155"/>
      <c r="D74" s="156"/>
      <c r="E74" s="283" t="s">
        <v>330</v>
      </c>
      <c r="F74" s="284" t="s">
        <v>331</v>
      </c>
      <c r="G74" s="285" t="s">
        <v>318</v>
      </c>
      <c r="H74" s="286"/>
      <c r="I74" s="302"/>
      <c r="J74" s="271">
        <v>3</v>
      </c>
      <c r="K74" s="187">
        <v>6</v>
      </c>
      <c r="L74" s="187"/>
      <c r="M74" s="264" t="s">
        <v>193</v>
      </c>
    </row>
    <row r="75" spans="1:13" ht="18.75" customHeight="1">
      <c r="A75" s="210"/>
      <c r="B75" s="218"/>
      <c r="C75" s="155"/>
      <c r="D75" s="156"/>
      <c r="E75" s="283" t="s">
        <v>332</v>
      </c>
      <c r="F75" s="284" t="s">
        <v>333</v>
      </c>
      <c r="G75" s="285" t="s">
        <v>321</v>
      </c>
      <c r="H75" s="286"/>
      <c r="I75" s="302"/>
      <c r="J75" s="271">
        <v>2</v>
      </c>
      <c r="K75" s="187">
        <v>5</v>
      </c>
      <c r="L75" s="187"/>
      <c r="M75" s="264" t="s">
        <v>193</v>
      </c>
    </row>
    <row r="76" spans="1:13" ht="18.75" customHeight="1">
      <c r="A76" s="210"/>
      <c r="B76" s="218"/>
      <c r="C76" s="155"/>
      <c r="D76" s="156"/>
      <c r="E76" s="283" t="s">
        <v>334</v>
      </c>
      <c r="F76" s="284" t="s">
        <v>335</v>
      </c>
      <c r="G76" s="285" t="s">
        <v>321</v>
      </c>
      <c r="H76" s="286"/>
      <c r="I76" s="302"/>
      <c r="J76" s="271">
        <v>2</v>
      </c>
      <c r="K76" s="187">
        <v>7</v>
      </c>
      <c r="L76" s="187"/>
      <c r="M76" s="264" t="s">
        <v>193</v>
      </c>
    </row>
    <row r="77" spans="1:13" ht="18.75" customHeight="1">
      <c r="A77" s="210"/>
      <c r="B77" s="218"/>
      <c r="C77" s="155"/>
      <c r="D77" s="156"/>
      <c r="E77" s="283" t="s">
        <v>336</v>
      </c>
      <c r="F77" s="284" t="s">
        <v>337</v>
      </c>
      <c r="G77" s="285" t="s">
        <v>321</v>
      </c>
      <c r="H77" s="286"/>
      <c r="I77" s="302"/>
      <c r="J77" s="271">
        <v>2</v>
      </c>
      <c r="K77" s="187">
        <v>7</v>
      </c>
      <c r="L77" s="187"/>
      <c r="M77" s="264" t="s">
        <v>193</v>
      </c>
    </row>
    <row r="78" spans="1:13" ht="18.75" customHeight="1">
      <c r="A78" s="210"/>
      <c r="B78" s="218"/>
      <c r="C78" s="155"/>
      <c r="D78" s="156"/>
      <c r="E78" s="283" t="s">
        <v>338</v>
      </c>
      <c r="F78" s="284" t="s">
        <v>339</v>
      </c>
      <c r="G78" s="285" t="s">
        <v>329</v>
      </c>
      <c r="H78" s="286"/>
      <c r="I78" s="302"/>
      <c r="J78" s="271">
        <v>1</v>
      </c>
      <c r="K78" s="187">
        <v>7</v>
      </c>
      <c r="L78" s="187"/>
      <c r="M78" s="264" t="s">
        <v>193</v>
      </c>
    </row>
    <row r="79" spans="1:13" ht="18.75" customHeight="1">
      <c r="A79" s="210"/>
      <c r="B79" s="218"/>
      <c r="C79" s="155"/>
      <c r="D79" s="156"/>
      <c r="E79" s="283" t="s">
        <v>340</v>
      </c>
      <c r="F79" s="284" t="s">
        <v>341</v>
      </c>
      <c r="G79" s="285" t="s">
        <v>321</v>
      </c>
      <c r="H79" s="286"/>
      <c r="I79" s="302"/>
      <c r="J79" s="271">
        <v>2</v>
      </c>
      <c r="K79" s="187">
        <v>7</v>
      </c>
      <c r="L79" s="187"/>
      <c r="M79" s="264" t="s">
        <v>193</v>
      </c>
    </row>
    <row r="80" spans="1:13" ht="18.75" customHeight="1">
      <c r="A80" s="210"/>
      <c r="B80" s="218"/>
      <c r="C80" s="155"/>
      <c r="D80" s="156"/>
      <c r="E80" s="283" t="s">
        <v>342</v>
      </c>
      <c r="F80" s="284" t="s">
        <v>343</v>
      </c>
      <c r="G80" s="285" t="s">
        <v>344</v>
      </c>
      <c r="H80" s="286"/>
      <c r="I80" s="302"/>
      <c r="J80" s="271">
        <v>15</v>
      </c>
      <c r="K80" s="187">
        <v>8</v>
      </c>
      <c r="L80" s="187"/>
      <c r="M80" s="264" t="s">
        <v>193</v>
      </c>
    </row>
    <row r="81" spans="1:13" s="126" customFormat="1" ht="18.75" customHeight="1">
      <c r="A81" s="210"/>
      <c r="B81" s="218"/>
      <c r="C81" s="155"/>
      <c r="D81" s="156"/>
      <c r="E81" s="275" t="s">
        <v>42</v>
      </c>
      <c r="F81" s="276"/>
      <c r="G81" s="287" t="s">
        <v>345</v>
      </c>
      <c r="H81" s="288"/>
      <c r="I81" s="305"/>
      <c r="J81" s="268">
        <f>SUM(J68:J80)</f>
        <v>40</v>
      </c>
      <c r="K81" s="187"/>
      <c r="L81" s="187"/>
      <c r="M81" s="303"/>
    </row>
    <row r="82" spans="1:13" s="126" customFormat="1" ht="24.75" customHeight="1">
      <c r="A82" s="289" t="s">
        <v>42</v>
      </c>
      <c r="B82" s="289"/>
      <c r="C82" s="289"/>
      <c r="D82" s="289"/>
      <c r="E82" s="289"/>
      <c r="F82" s="290" t="s">
        <v>346</v>
      </c>
      <c r="G82" s="291"/>
      <c r="H82" s="292"/>
      <c r="I82" s="292"/>
      <c r="J82" s="306">
        <f>SUM('学时学分分配表'!G10:G11)</f>
        <v>164.5</v>
      </c>
      <c r="K82" s="292"/>
      <c r="L82" s="292"/>
      <c r="M82" s="307"/>
    </row>
    <row r="83" spans="1:13" ht="27" customHeight="1">
      <c r="A83" s="293" t="s">
        <v>347</v>
      </c>
      <c r="B83" s="294"/>
      <c r="C83" s="295"/>
      <c r="D83" s="294"/>
      <c r="E83" s="296"/>
      <c r="F83" s="297" t="s">
        <v>348</v>
      </c>
      <c r="G83" s="294"/>
      <c r="H83" s="298"/>
      <c r="I83" s="308"/>
      <c r="J83" s="309">
        <v>5</v>
      </c>
      <c r="K83" s="310"/>
      <c r="L83" s="298"/>
      <c r="M83" s="311" t="s">
        <v>349</v>
      </c>
    </row>
    <row r="84" spans="7:13" ht="15.75">
      <c r="G84" s="299"/>
      <c r="H84" s="299"/>
      <c r="I84" s="299"/>
      <c r="K84" s="312"/>
      <c r="L84" s="299"/>
      <c r="M84" s="299"/>
    </row>
    <row r="85" spans="7:13" ht="15.75">
      <c r="G85" s="299"/>
      <c r="H85" s="299"/>
      <c r="I85" s="299"/>
      <c r="K85" s="312"/>
      <c r="L85" s="299"/>
      <c r="M85" s="299"/>
    </row>
    <row r="86" spans="7:13" ht="15.75">
      <c r="G86" s="299"/>
      <c r="H86" s="299"/>
      <c r="I86" s="299"/>
      <c r="K86" s="312"/>
      <c r="L86" s="299"/>
      <c r="M86" s="299"/>
    </row>
    <row r="87" spans="7:13" ht="15.75">
      <c r="G87" s="299"/>
      <c r="H87" s="299"/>
      <c r="I87" s="299"/>
      <c r="K87" s="312"/>
      <c r="L87" s="299"/>
      <c r="M87" s="299"/>
    </row>
    <row r="88" spans="7:13" ht="15.75">
      <c r="G88" s="299"/>
      <c r="H88" s="299"/>
      <c r="I88" s="299"/>
      <c r="K88" s="312"/>
      <c r="L88" s="299"/>
      <c r="M88" s="299"/>
    </row>
    <row r="89" spans="7:13" ht="15.75">
      <c r="G89" s="299"/>
      <c r="H89" s="299"/>
      <c r="I89" s="299"/>
      <c r="K89" s="312"/>
      <c r="L89" s="299"/>
      <c r="M89" s="299"/>
    </row>
    <row r="90" spans="7:13" ht="15.75">
      <c r="G90" s="299"/>
      <c r="H90" s="299"/>
      <c r="I90" s="299"/>
      <c r="K90" s="312"/>
      <c r="L90" s="299"/>
      <c r="M90" s="299"/>
    </row>
    <row r="91" spans="7:13" ht="15.75">
      <c r="G91" s="299"/>
      <c r="H91" s="299"/>
      <c r="I91" s="299"/>
      <c r="K91" s="312"/>
      <c r="L91" s="299"/>
      <c r="M91" s="299"/>
    </row>
    <row r="92" spans="7:13" ht="15.75">
      <c r="G92" s="299"/>
      <c r="H92" s="299"/>
      <c r="I92" s="299"/>
      <c r="K92" s="312"/>
      <c r="L92" s="299"/>
      <c r="M92" s="299"/>
    </row>
    <row r="93" spans="7:13" ht="15.75">
      <c r="G93" s="299"/>
      <c r="H93" s="299"/>
      <c r="I93" s="299"/>
      <c r="K93" s="312"/>
      <c r="L93" s="299"/>
      <c r="M93" s="299"/>
    </row>
    <row r="94" spans="7:13" ht="15.75">
      <c r="G94" s="299"/>
      <c r="H94" s="299"/>
      <c r="I94" s="299"/>
      <c r="K94" s="312"/>
      <c r="L94" s="299"/>
      <c r="M94" s="299"/>
    </row>
    <row r="95" spans="7:13" ht="15.75">
      <c r="G95" s="299"/>
      <c r="H95" s="299"/>
      <c r="I95" s="299"/>
      <c r="K95" s="312"/>
      <c r="L95" s="299"/>
      <c r="M95" s="299"/>
    </row>
    <row r="96" spans="7:13" ht="15.75">
      <c r="G96" s="299"/>
      <c r="H96" s="299"/>
      <c r="I96" s="299"/>
      <c r="K96" s="312"/>
      <c r="L96" s="299"/>
      <c r="M96" s="299"/>
    </row>
    <row r="97" spans="7:13" ht="15.75">
      <c r="G97" s="299"/>
      <c r="H97" s="299"/>
      <c r="I97" s="299"/>
      <c r="K97" s="312"/>
      <c r="L97" s="299"/>
      <c r="M97" s="299"/>
    </row>
    <row r="98" spans="7:13" ht="15.75">
      <c r="G98" s="299"/>
      <c r="H98" s="299"/>
      <c r="I98" s="299"/>
      <c r="K98" s="312"/>
      <c r="L98" s="299"/>
      <c r="M98" s="299"/>
    </row>
    <row r="99" spans="7:13" ht="15.75">
      <c r="G99" s="299"/>
      <c r="H99" s="299"/>
      <c r="I99" s="299"/>
      <c r="K99" s="312"/>
      <c r="L99" s="299"/>
      <c r="M99" s="299"/>
    </row>
    <row r="100" spans="7:13" ht="15.75">
      <c r="G100" s="299"/>
      <c r="H100" s="299"/>
      <c r="I100" s="299"/>
      <c r="K100" s="312"/>
      <c r="L100" s="299"/>
      <c r="M100" s="299"/>
    </row>
    <row r="101" spans="7:13" ht="15.75">
      <c r="G101" s="299"/>
      <c r="H101" s="299"/>
      <c r="I101" s="299"/>
      <c r="K101" s="312"/>
      <c r="L101" s="299"/>
      <c r="M101" s="299"/>
    </row>
    <row r="102" spans="7:13" ht="15.75">
      <c r="G102" s="299"/>
      <c r="H102" s="299"/>
      <c r="I102" s="299"/>
      <c r="K102" s="312"/>
      <c r="L102" s="299"/>
      <c r="M102" s="299"/>
    </row>
    <row r="103" spans="7:13" ht="15.75">
      <c r="G103" s="299"/>
      <c r="H103" s="299"/>
      <c r="I103" s="299"/>
      <c r="K103" s="312"/>
      <c r="L103" s="299"/>
      <c r="M103" s="299"/>
    </row>
    <row r="104" spans="7:13" ht="15.75">
      <c r="G104" s="299"/>
      <c r="H104" s="299"/>
      <c r="I104" s="299"/>
      <c r="K104" s="312"/>
      <c r="L104" s="299"/>
      <c r="M104" s="299"/>
    </row>
    <row r="105" spans="7:13" ht="15.75">
      <c r="G105" s="299"/>
      <c r="H105" s="299"/>
      <c r="I105" s="299"/>
      <c r="K105" s="312"/>
      <c r="L105" s="299"/>
      <c r="M105" s="299"/>
    </row>
    <row r="106" spans="7:13" ht="15.75">
      <c r="G106" s="299"/>
      <c r="H106" s="299"/>
      <c r="I106" s="299"/>
      <c r="K106" s="312"/>
      <c r="L106" s="299"/>
      <c r="M106" s="299"/>
    </row>
    <row r="107" spans="7:13" ht="15.75">
      <c r="G107" s="299"/>
      <c r="H107" s="299"/>
      <c r="I107" s="299"/>
      <c r="K107" s="312"/>
      <c r="L107" s="299"/>
      <c r="M107" s="299"/>
    </row>
    <row r="108" spans="7:13" ht="15.75">
      <c r="G108" s="299"/>
      <c r="H108" s="299"/>
      <c r="I108" s="299"/>
      <c r="K108" s="312"/>
      <c r="L108" s="299"/>
      <c r="M108" s="299"/>
    </row>
    <row r="109" spans="7:13" ht="15.75">
      <c r="G109" s="299"/>
      <c r="H109" s="299"/>
      <c r="I109" s="299"/>
      <c r="K109" s="312"/>
      <c r="L109" s="299"/>
      <c r="M109" s="299"/>
    </row>
    <row r="110" spans="7:13" ht="15.75">
      <c r="G110" s="299"/>
      <c r="H110" s="299"/>
      <c r="I110" s="299"/>
      <c r="K110" s="312"/>
      <c r="L110" s="299"/>
      <c r="M110" s="299"/>
    </row>
    <row r="111" spans="7:13" ht="15.75">
      <c r="G111" s="299"/>
      <c r="H111" s="299"/>
      <c r="I111" s="299"/>
      <c r="K111" s="312"/>
      <c r="L111" s="299"/>
      <c r="M111" s="299"/>
    </row>
    <row r="112" spans="7:13" ht="15.75">
      <c r="G112" s="299"/>
      <c r="H112" s="299"/>
      <c r="I112" s="299"/>
      <c r="K112" s="312"/>
      <c r="L112" s="299"/>
      <c r="M112" s="299"/>
    </row>
    <row r="113" spans="7:13" ht="15.75">
      <c r="G113" s="299"/>
      <c r="H113" s="299"/>
      <c r="I113" s="299"/>
      <c r="K113" s="312"/>
      <c r="L113" s="299"/>
      <c r="M113" s="299"/>
    </row>
    <row r="114" spans="7:13" ht="15.75">
      <c r="G114" s="299"/>
      <c r="H114" s="299"/>
      <c r="I114" s="299"/>
      <c r="K114" s="312"/>
      <c r="L114" s="299"/>
      <c r="M114" s="299"/>
    </row>
    <row r="115" spans="7:13" ht="15.75">
      <c r="G115" s="299"/>
      <c r="H115" s="299"/>
      <c r="I115" s="299"/>
      <c r="K115" s="312"/>
      <c r="L115" s="299"/>
      <c r="M115" s="299"/>
    </row>
    <row r="116" spans="7:13" ht="15.75">
      <c r="G116" s="299"/>
      <c r="H116" s="299"/>
      <c r="I116" s="299"/>
      <c r="K116" s="312"/>
      <c r="L116" s="299"/>
      <c r="M116" s="299"/>
    </row>
    <row r="117" spans="7:13" ht="15.75">
      <c r="G117" s="299"/>
      <c r="H117" s="299"/>
      <c r="I117" s="299"/>
      <c r="K117" s="312"/>
      <c r="L117" s="299"/>
      <c r="M117" s="299"/>
    </row>
    <row r="118" spans="7:13" ht="15.75">
      <c r="G118" s="299"/>
      <c r="H118" s="299"/>
      <c r="I118" s="299"/>
      <c r="K118" s="312"/>
      <c r="L118" s="299"/>
      <c r="M118" s="299"/>
    </row>
    <row r="119" spans="7:13" ht="15.75">
      <c r="G119" s="299"/>
      <c r="H119" s="299"/>
      <c r="I119" s="299"/>
      <c r="K119" s="312"/>
      <c r="L119" s="299"/>
      <c r="M119" s="299"/>
    </row>
    <row r="120" spans="7:13" ht="15.75">
      <c r="G120" s="299"/>
      <c r="H120" s="299"/>
      <c r="I120" s="299"/>
      <c r="K120" s="312"/>
      <c r="L120" s="299"/>
      <c r="M120" s="299"/>
    </row>
    <row r="121" spans="7:13" ht="15.75">
      <c r="G121" s="299"/>
      <c r="H121" s="299"/>
      <c r="I121" s="299"/>
      <c r="K121" s="312"/>
      <c r="L121" s="299"/>
      <c r="M121" s="299"/>
    </row>
    <row r="122" spans="7:13" ht="15.75">
      <c r="G122" s="299"/>
      <c r="H122" s="299"/>
      <c r="I122" s="299"/>
      <c r="K122" s="312"/>
      <c r="L122" s="299"/>
      <c r="M122" s="299"/>
    </row>
    <row r="123" spans="7:13" ht="15.75">
      <c r="G123" s="299"/>
      <c r="H123" s="299"/>
      <c r="I123" s="299"/>
      <c r="K123" s="312"/>
      <c r="L123" s="299"/>
      <c r="M123" s="299"/>
    </row>
    <row r="124" spans="7:13" ht="15.75">
      <c r="G124" s="299"/>
      <c r="H124" s="299"/>
      <c r="I124" s="299"/>
      <c r="K124" s="312"/>
      <c r="L124" s="299"/>
      <c r="M124" s="299"/>
    </row>
    <row r="125" spans="7:13" ht="15.75">
      <c r="G125" s="299"/>
      <c r="H125" s="299"/>
      <c r="I125" s="299"/>
      <c r="K125" s="312"/>
      <c r="L125" s="299"/>
      <c r="M125" s="299"/>
    </row>
    <row r="126" spans="7:13" ht="15.75">
      <c r="G126" s="299"/>
      <c r="H126" s="299"/>
      <c r="I126" s="299"/>
      <c r="K126" s="312"/>
      <c r="L126" s="299"/>
      <c r="M126" s="299"/>
    </row>
    <row r="127" spans="7:13" ht="15.75">
      <c r="G127" s="299"/>
      <c r="H127" s="299"/>
      <c r="I127" s="299"/>
      <c r="K127" s="312"/>
      <c r="L127" s="299"/>
      <c r="M127" s="299"/>
    </row>
    <row r="128" spans="7:13" ht="15.75">
      <c r="G128" s="299"/>
      <c r="H128" s="299"/>
      <c r="I128" s="299"/>
      <c r="K128" s="312"/>
      <c r="L128" s="299"/>
      <c r="M128" s="299"/>
    </row>
    <row r="129" spans="7:13" ht="15.75">
      <c r="G129" s="299"/>
      <c r="H129" s="299"/>
      <c r="I129" s="299"/>
      <c r="K129" s="312"/>
      <c r="L129" s="299"/>
      <c r="M129" s="299"/>
    </row>
    <row r="130" spans="7:13" ht="15.75">
      <c r="G130" s="299"/>
      <c r="H130" s="299"/>
      <c r="I130" s="299"/>
      <c r="K130" s="312"/>
      <c r="L130" s="299"/>
      <c r="M130" s="299"/>
    </row>
    <row r="131" spans="7:13" ht="15.75">
      <c r="G131" s="299"/>
      <c r="H131" s="299"/>
      <c r="I131" s="299"/>
      <c r="K131" s="312"/>
      <c r="L131" s="299"/>
      <c r="M131" s="299"/>
    </row>
    <row r="132" spans="7:13" ht="15.75">
      <c r="G132" s="299"/>
      <c r="H132" s="299"/>
      <c r="I132" s="299"/>
      <c r="K132" s="312"/>
      <c r="L132" s="299"/>
      <c r="M132" s="299"/>
    </row>
    <row r="133" spans="7:13" ht="15.75">
      <c r="G133" s="299"/>
      <c r="H133" s="299"/>
      <c r="I133" s="299"/>
      <c r="K133" s="312"/>
      <c r="L133" s="299"/>
      <c r="M133" s="299"/>
    </row>
    <row r="134" spans="7:13" ht="15.75">
      <c r="G134" s="299"/>
      <c r="H134" s="299"/>
      <c r="I134" s="299"/>
      <c r="K134" s="312"/>
      <c r="L134" s="299"/>
      <c r="M134" s="299"/>
    </row>
    <row r="135" spans="7:13" ht="15.75">
      <c r="G135" s="299"/>
      <c r="H135" s="299"/>
      <c r="I135" s="299"/>
      <c r="K135" s="312"/>
      <c r="L135" s="299"/>
      <c r="M135" s="299"/>
    </row>
    <row r="136" spans="7:13" ht="15.75">
      <c r="G136" s="299"/>
      <c r="H136" s="299"/>
      <c r="I136" s="299"/>
      <c r="K136" s="312"/>
      <c r="L136" s="299"/>
      <c r="M136" s="299"/>
    </row>
    <row r="137" spans="7:13" ht="15.75">
      <c r="G137" s="299"/>
      <c r="H137" s="299"/>
      <c r="I137" s="299"/>
      <c r="K137" s="312"/>
      <c r="L137" s="299"/>
      <c r="M137" s="299"/>
    </row>
    <row r="138" spans="7:13" ht="15.75">
      <c r="G138" s="299"/>
      <c r="H138" s="299"/>
      <c r="I138" s="299"/>
      <c r="K138" s="312"/>
      <c r="L138" s="299"/>
      <c r="M138" s="299"/>
    </row>
    <row r="139" spans="7:13" ht="15.75">
      <c r="G139" s="299"/>
      <c r="H139" s="299"/>
      <c r="I139" s="299"/>
      <c r="K139" s="312"/>
      <c r="L139" s="299"/>
      <c r="M139" s="299"/>
    </row>
    <row r="140" spans="7:13" ht="15.75">
      <c r="G140" s="299"/>
      <c r="H140" s="299"/>
      <c r="I140" s="299"/>
      <c r="K140" s="312"/>
      <c r="L140" s="299"/>
      <c r="M140" s="299"/>
    </row>
    <row r="141" spans="7:13" ht="15.75">
      <c r="G141" s="299"/>
      <c r="H141" s="299"/>
      <c r="I141" s="299"/>
      <c r="K141" s="312"/>
      <c r="L141" s="299"/>
      <c r="M141" s="299"/>
    </row>
    <row r="142" spans="7:13" ht="15.75">
      <c r="G142" s="299"/>
      <c r="H142" s="299"/>
      <c r="I142" s="299"/>
      <c r="K142" s="312"/>
      <c r="L142" s="299"/>
      <c r="M142" s="299"/>
    </row>
    <row r="143" spans="7:13" ht="15.75">
      <c r="G143" s="299"/>
      <c r="H143" s="299"/>
      <c r="I143" s="299"/>
      <c r="K143" s="312"/>
      <c r="L143" s="299"/>
      <c r="M143" s="299"/>
    </row>
    <row r="144" spans="7:13" ht="15.75">
      <c r="G144" s="299"/>
      <c r="H144" s="299"/>
      <c r="I144" s="299"/>
      <c r="K144" s="312"/>
      <c r="L144" s="299"/>
      <c r="M144" s="299"/>
    </row>
    <row r="145" spans="7:13" ht="15.75">
      <c r="G145" s="299"/>
      <c r="H145" s="299"/>
      <c r="I145" s="299"/>
      <c r="K145" s="312"/>
      <c r="L145" s="299"/>
      <c r="M145" s="299"/>
    </row>
    <row r="146" spans="7:13" ht="15.75">
      <c r="G146" s="299"/>
      <c r="H146" s="299"/>
      <c r="I146" s="299"/>
      <c r="K146" s="312"/>
      <c r="L146" s="299"/>
      <c r="M146" s="299"/>
    </row>
    <row r="147" spans="7:13" ht="15.75">
      <c r="G147" s="299"/>
      <c r="H147" s="299"/>
      <c r="I147" s="299"/>
      <c r="K147" s="312"/>
      <c r="L147" s="299"/>
      <c r="M147" s="299"/>
    </row>
    <row r="148" spans="7:13" ht="15.75">
      <c r="G148" s="299"/>
      <c r="H148" s="299"/>
      <c r="I148" s="299"/>
      <c r="K148" s="312"/>
      <c r="L148" s="299"/>
      <c r="M148" s="299"/>
    </row>
    <row r="149" spans="7:13" ht="15.75">
      <c r="G149" s="299"/>
      <c r="H149" s="299"/>
      <c r="I149" s="299"/>
      <c r="K149" s="312"/>
      <c r="L149" s="299"/>
      <c r="M149" s="299"/>
    </row>
    <row r="150" spans="7:13" ht="15.75">
      <c r="G150" s="299"/>
      <c r="H150" s="299"/>
      <c r="I150" s="299"/>
      <c r="K150" s="312"/>
      <c r="L150" s="299"/>
      <c r="M150" s="299"/>
    </row>
    <row r="151" spans="7:13" ht="15.75">
      <c r="G151" s="299"/>
      <c r="H151" s="299"/>
      <c r="I151" s="299"/>
      <c r="K151" s="312"/>
      <c r="L151" s="299"/>
      <c r="M151" s="299"/>
    </row>
    <row r="152" spans="7:13" ht="15.75">
      <c r="G152" s="299"/>
      <c r="H152" s="299"/>
      <c r="I152" s="299"/>
      <c r="K152" s="312"/>
      <c r="L152" s="299"/>
      <c r="M152" s="299"/>
    </row>
    <row r="153" spans="7:13" ht="15.75">
      <c r="G153" s="299"/>
      <c r="H153" s="299"/>
      <c r="I153" s="299"/>
      <c r="K153" s="312"/>
      <c r="L153" s="299"/>
      <c r="M153" s="299"/>
    </row>
    <row r="154" spans="7:13" ht="15.75">
      <c r="G154" s="299"/>
      <c r="H154" s="299"/>
      <c r="I154" s="299"/>
      <c r="K154" s="312"/>
      <c r="L154" s="299"/>
      <c r="M154" s="299"/>
    </row>
    <row r="155" spans="7:13" ht="15.75">
      <c r="G155" s="299"/>
      <c r="H155" s="299"/>
      <c r="I155" s="299"/>
      <c r="K155" s="312"/>
      <c r="L155" s="299"/>
      <c r="M155" s="299"/>
    </row>
    <row r="156" spans="7:13" ht="15.75">
      <c r="G156" s="299"/>
      <c r="H156" s="299"/>
      <c r="I156" s="299"/>
      <c r="K156" s="312"/>
      <c r="L156" s="299"/>
      <c r="M156" s="299"/>
    </row>
    <row r="157" spans="7:13" ht="15.75">
      <c r="G157" s="299"/>
      <c r="H157" s="299"/>
      <c r="I157" s="299"/>
      <c r="K157" s="312"/>
      <c r="L157" s="299"/>
      <c r="M157" s="299"/>
    </row>
    <row r="158" spans="7:13" ht="15.75">
      <c r="G158" s="299"/>
      <c r="H158" s="299"/>
      <c r="I158" s="299"/>
      <c r="K158" s="312"/>
      <c r="L158" s="299"/>
      <c r="M158" s="299"/>
    </row>
    <row r="159" spans="7:13" ht="15.75">
      <c r="G159" s="299"/>
      <c r="H159" s="299"/>
      <c r="I159" s="299"/>
      <c r="K159" s="312"/>
      <c r="L159" s="299"/>
      <c r="M159" s="299"/>
    </row>
    <row r="160" spans="7:13" ht="15.75">
      <c r="G160" s="299"/>
      <c r="H160" s="299"/>
      <c r="I160" s="299"/>
      <c r="K160" s="312"/>
      <c r="L160" s="299"/>
      <c r="M160" s="299"/>
    </row>
    <row r="161" spans="7:13" ht="15.75">
      <c r="G161" s="299"/>
      <c r="H161" s="299"/>
      <c r="I161" s="299"/>
      <c r="K161" s="312"/>
      <c r="L161" s="299"/>
      <c r="M161" s="299"/>
    </row>
    <row r="162" spans="7:13" ht="15.75">
      <c r="G162" s="299"/>
      <c r="H162" s="299"/>
      <c r="I162" s="299"/>
      <c r="K162" s="312"/>
      <c r="L162" s="299"/>
      <c r="M162" s="299"/>
    </row>
    <row r="163" spans="7:13" ht="15.75">
      <c r="G163" s="299"/>
      <c r="H163" s="299"/>
      <c r="I163" s="299"/>
      <c r="K163" s="312"/>
      <c r="L163" s="299"/>
      <c r="M163" s="299"/>
    </row>
    <row r="164" spans="7:13" ht="15.75">
      <c r="G164" s="299"/>
      <c r="H164" s="299"/>
      <c r="I164" s="299"/>
      <c r="K164" s="312"/>
      <c r="L164" s="299"/>
      <c r="M164" s="299"/>
    </row>
    <row r="165" spans="7:13" ht="15.75">
      <c r="G165" s="299"/>
      <c r="H165" s="299"/>
      <c r="I165" s="299"/>
      <c r="K165" s="312"/>
      <c r="L165" s="299"/>
      <c r="M165" s="299"/>
    </row>
    <row r="166" spans="7:13" ht="15.75">
      <c r="G166" s="299"/>
      <c r="H166" s="299"/>
      <c r="I166" s="299"/>
      <c r="K166" s="312"/>
      <c r="L166" s="299"/>
      <c r="M166" s="299"/>
    </row>
    <row r="167" spans="7:13" ht="15.75">
      <c r="G167" s="299"/>
      <c r="H167" s="299"/>
      <c r="I167" s="299"/>
      <c r="K167" s="312"/>
      <c r="L167" s="299"/>
      <c r="M167" s="299"/>
    </row>
    <row r="168" spans="7:13" ht="15.75">
      <c r="G168" s="299"/>
      <c r="H168" s="299"/>
      <c r="I168" s="299"/>
      <c r="K168" s="312"/>
      <c r="L168" s="299"/>
      <c r="M168" s="299"/>
    </row>
    <row r="169" spans="7:13" ht="15.75">
      <c r="G169" s="299"/>
      <c r="H169" s="299"/>
      <c r="I169" s="299"/>
      <c r="K169" s="312"/>
      <c r="L169" s="299"/>
      <c r="M169" s="299"/>
    </row>
    <row r="170" spans="7:13" ht="15.75">
      <c r="G170" s="299"/>
      <c r="H170" s="299"/>
      <c r="I170" s="299"/>
      <c r="K170" s="312"/>
      <c r="L170" s="299"/>
      <c r="M170" s="299"/>
    </row>
    <row r="171" spans="7:13" ht="15.75">
      <c r="G171" s="299"/>
      <c r="H171" s="299"/>
      <c r="I171" s="299"/>
      <c r="K171" s="312"/>
      <c r="L171" s="299"/>
      <c r="M171" s="299"/>
    </row>
    <row r="172" spans="7:13" ht="15.75">
      <c r="G172" s="299"/>
      <c r="H172" s="299"/>
      <c r="I172" s="299"/>
      <c r="K172" s="312"/>
      <c r="L172" s="299"/>
      <c r="M172" s="299"/>
    </row>
    <row r="173" spans="7:13" ht="15.75">
      <c r="G173" s="299"/>
      <c r="H173" s="299"/>
      <c r="I173" s="299"/>
      <c r="K173" s="312"/>
      <c r="L173" s="299"/>
      <c r="M173" s="299"/>
    </row>
    <row r="174" spans="7:13" ht="15.75">
      <c r="G174" s="299"/>
      <c r="H174" s="299"/>
      <c r="I174" s="299"/>
      <c r="K174" s="312"/>
      <c r="L174" s="299"/>
      <c r="M174" s="299"/>
    </row>
    <row r="175" spans="7:13" ht="15.75">
      <c r="G175" s="299"/>
      <c r="H175" s="299"/>
      <c r="I175" s="299"/>
      <c r="K175" s="312"/>
      <c r="L175" s="299"/>
      <c r="M175" s="299"/>
    </row>
    <row r="176" spans="7:13" ht="15.75">
      <c r="G176" s="299"/>
      <c r="H176" s="299"/>
      <c r="I176" s="299"/>
      <c r="K176" s="312"/>
      <c r="L176" s="299"/>
      <c r="M176" s="299"/>
    </row>
    <row r="177" spans="7:13" ht="15.75">
      <c r="G177" s="299"/>
      <c r="H177" s="299"/>
      <c r="I177" s="299"/>
      <c r="K177" s="312"/>
      <c r="L177" s="299"/>
      <c r="M177" s="299"/>
    </row>
    <row r="178" spans="7:13" ht="15.75">
      <c r="G178" s="299"/>
      <c r="H178" s="299"/>
      <c r="I178" s="299"/>
      <c r="K178" s="312"/>
      <c r="L178" s="299"/>
      <c r="M178" s="299"/>
    </row>
    <row r="179" spans="7:13" ht="15.75">
      <c r="G179" s="299"/>
      <c r="H179" s="299"/>
      <c r="I179" s="299"/>
      <c r="K179" s="312"/>
      <c r="L179" s="299"/>
      <c r="M179" s="299"/>
    </row>
    <row r="180" spans="7:13" ht="15.75">
      <c r="G180" s="299"/>
      <c r="H180" s="299"/>
      <c r="I180" s="299"/>
      <c r="K180" s="312"/>
      <c r="L180" s="299"/>
      <c r="M180" s="299"/>
    </row>
    <row r="181" spans="7:13" ht="15.75">
      <c r="G181" s="299"/>
      <c r="H181" s="299"/>
      <c r="I181" s="299"/>
      <c r="K181" s="312"/>
      <c r="L181" s="299"/>
      <c r="M181" s="299"/>
    </row>
    <row r="182" spans="7:13" ht="15.75">
      <c r="G182" s="299"/>
      <c r="H182" s="299"/>
      <c r="I182" s="299"/>
      <c r="K182" s="312"/>
      <c r="L182" s="299"/>
      <c r="M182" s="299"/>
    </row>
    <row r="183" spans="7:13" ht="15.75">
      <c r="G183" s="299"/>
      <c r="H183" s="299"/>
      <c r="I183" s="299"/>
      <c r="K183" s="312"/>
      <c r="L183" s="299"/>
      <c r="M183" s="299"/>
    </row>
    <row r="184" spans="7:13" ht="15.75">
      <c r="G184" s="299"/>
      <c r="H184" s="299"/>
      <c r="I184" s="299"/>
      <c r="K184" s="312"/>
      <c r="L184" s="299"/>
      <c r="M184" s="299"/>
    </row>
    <row r="185" spans="7:13" ht="15.75">
      <c r="G185" s="299"/>
      <c r="H185" s="299"/>
      <c r="I185" s="299"/>
      <c r="K185" s="312"/>
      <c r="L185" s="299"/>
      <c r="M185" s="299"/>
    </row>
    <row r="186" spans="7:13" ht="15.75">
      <c r="G186" s="299"/>
      <c r="H186" s="299"/>
      <c r="I186" s="299"/>
      <c r="K186" s="312"/>
      <c r="L186" s="299"/>
      <c r="M186" s="299"/>
    </row>
    <row r="187" spans="7:13" ht="15.75">
      <c r="G187" s="299"/>
      <c r="H187" s="299"/>
      <c r="I187" s="299"/>
      <c r="K187" s="312"/>
      <c r="L187" s="299"/>
      <c r="M187" s="299"/>
    </row>
    <row r="188" spans="7:13" ht="15.75">
      <c r="G188" s="299"/>
      <c r="H188" s="299"/>
      <c r="I188" s="299"/>
      <c r="K188" s="312"/>
      <c r="L188" s="299"/>
      <c r="M188" s="299"/>
    </row>
    <row r="189" spans="7:13" ht="15.75">
      <c r="G189" s="299"/>
      <c r="H189" s="299"/>
      <c r="I189" s="299"/>
      <c r="K189" s="312"/>
      <c r="L189" s="299"/>
      <c r="M189" s="299"/>
    </row>
    <row r="190" spans="7:13" ht="15.75">
      <c r="G190" s="299"/>
      <c r="H190" s="299"/>
      <c r="I190" s="299"/>
      <c r="K190" s="312"/>
      <c r="L190" s="299"/>
      <c r="M190" s="299"/>
    </row>
    <row r="191" spans="7:13" ht="15.75">
      <c r="G191" s="299"/>
      <c r="H191" s="299"/>
      <c r="I191" s="299"/>
      <c r="K191" s="312"/>
      <c r="L191" s="299"/>
      <c r="M191" s="299"/>
    </row>
    <row r="192" spans="7:13" ht="15.75">
      <c r="G192" s="299"/>
      <c r="H192" s="299"/>
      <c r="I192" s="299"/>
      <c r="K192" s="312"/>
      <c r="L192" s="299"/>
      <c r="M192" s="299"/>
    </row>
    <row r="193" spans="7:13" ht="15.75">
      <c r="G193" s="299"/>
      <c r="H193" s="299"/>
      <c r="I193" s="299"/>
      <c r="K193" s="312"/>
      <c r="L193" s="299"/>
      <c r="M193" s="299"/>
    </row>
    <row r="194" spans="7:13" ht="15.75">
      <c r="G194" s="299"/>
      <c r="H194" s="299"/>
      <c r="I194" s="299"/>
      <c r="K194" s="312"/>
      <c r="L194" s="299"/>
      <c r="M194" s="299"/>
    </row>
    <row r="195" spans="7:13" ht="15.75">
      <c r="G195" s="299"/>
      <c r="H195" s="299"/>
      <c r="I195" s="299"/>
      <c r="K195" s="312"/>
      <c r="L195" s="299"/>
      <c r="M195" s="299"/>
    </row>
    <row r="196" spans="7:13" ht="15.75">
      <c r="G196" s="299"/>
      <c r="H196" s="299"/>
      <c r="I196" s="299"/>
      <c r="K196" s="312"/>
      <c r="L196" s="299"/>
      <c r="M196" s="299"/>
    </row>
    <row r="197" spans="7:13" ht="15.75">
      <c r="G197" s="299"/>
      <c r="H197" s="299"/>
      <c r="I197" s="299"/>
      <c r="K197" s="312"/>
      <c r="L197" s="299"/>
      <c r="M197" s="299"/>
    </row>
    <row r="198" spans="7:13" ht="15.75">
      <c r="G198" s="299"/>
      <c r="H198" s="299"/>
      <c r="I198" s="299"/>
      <c r="K198" s="312"/>
      <c r="L198" s="299"/>
      <c r="M198" s="299"/>
    </row>
    <row r="199" spans="7:13" ht="15.75">
      <c r="G199" s="299"/>
      <c r="H199" s="299"/>
      <c r="I199" s="299"/>
      <c r="K199" s="312"/>
      <c r="L199" s="299"/>
      <c r="M199" s="299"/>
    </row>
    <row r="200" spans="7:13" ht="15.75">
      <c r="G200" s="299"/>
      <c r="H200" s="299"/>
      <c r="I200" s="299"/>
      <c r="K200" s="312"/>
      <c r="L200" s="299"/>
      <c r="M200" s="299"/>
    </row>
    <row r="201" spans="7:13" ht="15.75">
      <c r="G201" s="299"/>
      <c r="H201" s="299"/>
      <c r="I201" s="299"/>
      <c r="K201" s="312"/>
      <c r="L201" s="299"/>
      <c r="M201" s="299"/>
    </row>
    <row r="202" spans="7:13" ht="15.75">
      <c r="G202" s="299"/>
      <c r="H202" s="299"/>
      <c r="I202" s="299"/>
      <c r="K202" s="312"/>
      <c r="L202" s="299"/>
      <c r="M202" s="299"/>
    </row>
    <row r="203" spans="7:13" ht="15.75">
      <c r="G203" s="299"/>
      <c r="H203" s="299"/>
      <c r="I203" s="299"/>
      <c r="K203" s="312"/>
      <c r="L203" s="299"/>
      <c r="M203" s="299"/>
    </row>
    <row r="204" spans="7:13" ht="15.75">
      <c r="G204" s="299"/>
      <c r="H204" s="299"/>
      <c r="I204" s="299"/>
      <c r="K204" s="312"/>
      <c r="L204" s="299"/>
      <c r="M204" s="299"/>
    </row>
    <row r="205" spans="7:13" ht="15.75">
      <c r="G205" s="299"/>
      <c r="H205" s="299"/>
      <c r="I205" s="299"/>
      <c r="K205" s="312"/>
      <c r="L205" s="299"/>
      <c r="M205" s="299"/>
    </row>
    <row r="206" spans="7:13" ht="15.75">
      <c r="G206" s="299"/>
      <c r="H206" s="299"/>
      <c r="I206" s="299"/>
      <c r="K206" s="312"/>
      <c r="L206" s="299"/>
      <c r="M206" s="299"/>
    </row>
    <row r="207" spans="7:13" ht="15.75">
      <c r="G207" s="299"/>
      <c r="H207" s="299"/>
      <c r="I207" s="299"/>
      <c r="K207" s="312"/>
      <c r="L207" s="299"/>
      <c r="M207" s="299"/>
    </row>
    <row r="208" spans="7:13" ht="15.75">
      <c r="G208" s="299"/>
      <c r="H208" s="299"/>
      <c r="I208" s="299"/>
      <c r="K208" s="312"/>
      <c r="L208" s="299"/>
      <c r="M208" s="299"/>
    </row>
    <row r="209" spans="7:13" ht="15.75">
      <c r="G209" s="299"/>
      <c r="H209" s="299"/>
      <c r="I209" s="299"/>
      <c r="K209" s="312"/>
      <c r="L209" s="299"/>
      <c r="M209" s="299"/>
    </row>
    <row r="210" spans="7:13" ht="15.75">
      <c r="G210" s="299"/>
      <c r="H210" s="299"/>
      <c r="I210" s="299"/>
      <c r="K210" s="312"/>
      <c r="L210" s="299"/>
      <c r="M210" s="299"/>
    </row>
    <row r="211" spans="7:13" ht="15.75">
      <c r="G211" s="299"/>
      <c r="H211" s="299"/>
      <c r="I211" s="299"/>
      <c r="K211" s="312"/>
      <c r="L211" s="299"/>
      <c r="M211" s="299"/>
    </row>
    <row r="212" spans="7:13" ht="15.75">
      <c r="G212" s="299"/>
      <c r="H212" s="299"/>
      <c r="I212" s="299"/>
      <c r="K212" s="312"/>
      <c r="L212" s="299"/>
      <c r="M212" s="299"/>
    </row>
    <row r="213" spans="7:13" ht="15.75">
      <c r="G213" s="299"/>
      <c r="H213" s="299"/>
      <c r="I213" s="299"/>
      <c r="K213" s="312"/>
      <c r="L213" s="299"/>
      <c r="M213" s="299"/>
    </row>
    <row r="214" spans="7:13" ht="15.75">
      <c r="G214" s="299"/>
      <c r="H214" s="299"/>
      <c r="I214" s="299"/>
      <c r="K214" s="312"/>
      <c r="L214" s="299"/>
      <c r="M214" s="299"/>
    </row>
    <row r="215" spans="7:13" ht="15.75">
      <c r="G215" s="299"/>
      <c r="H215" s="299"/>
      <c r="I215" s="299"/>
      <c r="K215" s="312"/>
      <c r="L215" s="299"/>
      <c r="M215" s="299"/>
    </row>
    <row r="216" spans="7:13" ht="15.75">
      <c r="G216" s="299"/>
      <c r="H216" s="299"/>
      <c r="I216" s="299"/>
      <c r="K216" s="312"/>
      <c r="L216" s="299"/>
      <c r="M216" s="299"/>
    </row>
    <row r="217" spans="7:13" ht="15.75">
      <c r="G217" s="299"/>
      <c r="H217" s="299"/>
      <c r="I217" s="299"/>
      <c r="K217" s="312"/>
      <c r="L217" s="299"/>
      <c r="M217" s="299"/>
    </row>
    <row r="218" spans="7:13" ht="15.75">
      <c r="G218" s="299"/>
      <c r="H218" s="299"/>
      <c r="I218" s="299"/>
      <c r="K218" s="312"/>
      <c r="L218" s="299"/>
      <c r="M218" s="299"/>
    </row>
    <row r="219" spans="7:13" ht="15.75">
      <c r="G219" s="299"/>
      <c r="H219" s="299"/>
      <c r="I219" s="299"/>
      <c r="K219" s="312"/>
      <c r="L219" s="299"/>
      <c r="M219" s="299"/>
    </row>
    <row r="220" spans="7:13" ht="15.75">
      <c r="G220" s="299"/>
      <c r="H220" s="299"/>
      <c r="I220" s="299"/>
      <c r="K220" s="312"/>
      <c r="L220" s="299"/>
      <c r="M220" s="299"/>
    </row>
    <row r="221" spans="7:13" ht="15.75">
      <c r="G221" s="299"/>
      <c r="H221" s="299"/>
      <c r="I221" s="299"/>
      <c r="K221" s="312"/>
      <c r="L221" s="299"/>
      <c r="M221" s="299"/>
    </row>
    <row r="222" spans="7:13" ht="15.75">
      <c r="G222" s="299"/>
      <c r="H222" s="299"/>
      <c r="I222" s="299"/>
      <c r="K222" s="312"/>
      <c r="L222" s="299"/>
      <c r="M222" s="299"/>
    </row>
    <row r="223" spans="7:13" ht="15.75">
      <c r="G223" s="299"/>
      <c r="H223" s="299"/>
      <c r="I223" s="299"/>
      <c r="K223" s="312"/>
      <c r="L223" s="299"/>
      <c r="M223" s="299"/>
    </row>
    <row r="224" spans="7:13" ht="15.75">
      <c r="G224" s="299"/>
      <c r="H224" s="299"/>
      <c r="I224" s="299"/>
      <c r="K224" s="312"/>
      <c r="L224" s="299"/>
      <c r="M224" s="299"/>
    </row>
    <row r="225" spans="7:13" ht="15.75">
      <c r="G225" s="299"/>
      <c r="H225" s="299"/>
      <c r="I225" s="299"/>
      <c r="K225" s="312"/>
      <c r="L225" s="299"/>
      <c r="M225" s="299"/>
    </row>
    <row r="226" spans="7:13" ht="15.75">
      <c r="G226" s="299"/>
      <c r="H226" s="299"/>
      <c r="I226" s="299"/>
      <c r="K226" s="312"/>
      <c r="L226" s="299"/>
      <c r="M226" s="299"/>
    </row>
    <row r="227" spans="7:13" ht="15.75">
      <c r="G227" s="299"/>
      <c r="H227" s="299"/>
      <c r="I227" s="299"/>
      <c r="K227" s="312"/>
      <c r="L227" s="299"/>
      <c r="M227" s="299"/>
    </row>
    <row r="228" spans="7:13" ht="15.75">
      <c r="G228" s="299"/>
      <c r="H228" s="299"/>
      <c r="I228" s="299"/>
      <c r="K228" s="312"/>
      <c r="L228" s="299"/>
      <c r="M228" s="299"/>
    </row>
    <row r="229" spans="7:13" ht="15.75">
      <c r="G229" s="299"/>
      <c r="H229" s="299"/>
      <c r="I229" s="299"/>
      <c r="K229" s="312"/>
      <c r="L229" s="299"/>
      <c r="M229" s="299"/>
    </row>
    <row r="230" spans="7:13" ht="15.75">
      <c r="G230" s="299"/>
      <c r="H230" s="299"/>
      <c r="I230" s="299"/>
      <c r="K230" s="312"/>
      <c r="L230" s="299"/>
      <c r="M230" s="299"/>
    </row>
    <row r="231" spans="7:13" ht="15.75">
      <c r="G231" s="299"/>
      <c r="H231" s="299"/>
      <c r="I231" s="299"/>
      <c r="K231" s="312"/>
      <c r="L231" s="299"/>
      <c r="M231" s="299"/>
    </row>
    <row r="232" spans="7:13" ht="15.75">
      <c r="G232" s="299"/>
      <c r="H232" s="299"/>
      <c r="I232" s="299"/>
      <c r="K232" s="312"/>
      <c r="L232" s="299"/>
      <c r="M232" s="299"/>
    </row>
    <row r="233" spans="7:13" ht="15.75">
      <c r="G233" s="299"/>
      <c r="H233" s="299"/>
      <c r="I233" s="299"/>
      <c r="K233" s="312"/>
      <c r="L233" s="299"/>
      <c r="M233" s="299"/>
    </row>
    <row r="234" spans="7:13" ht="15.75">
      <c r="G234" s="299"/>
      <c r="H234" s="299"/>
      <c r="I234" s="299"/>
      <c r="K234" s="312"/>
      <c r="L234" s="299"/>
      <c r="M234" s="299"/>
    </row>
    <row r="235" spans="7:13" ht="15.75">
      <c r="G235" s="299"/>
      <c r="H235" s="299"/>
      <c r="I235" s="299"/>
      <c r="K235" s="312"/>
      <c r="L235" s="299"/>
      <c r="M235" s="299"/>
    </row>
    <row r="236" spans="7:13" ht="15.75">
      <c r="G236" s="299"/>
      <c r="H236" s="299"/>
      <c r="I236" s="299"/>
      <c r="K236" s="312"/>
      <c r="L236" s="299"/>
      <c r="M236" s="299"/>
    </row>
    <row r="237" spans="7:13" ht="15.75">
      <c r="G237" s="299"/>
      <c r="H237" s="299"/>
      <c r="I237" s="299"/>
      <c r="K237" s="312"/>
      <c r="L237" s="299"/>
      <c r="M237" s="299"/>
    </row>
    <row r="238" spans="7:13" ht="15.75">
      <c r="G238" s="299"/>
      <c r="H238" s="299"/>
      <c r="I238" s="299"/>
      <c r="K238" s="312"/>
      <c r="L238" s="299"/>
      <c r="M238" s="299"/>
    </row>
    <row r="239" spans="7:13" ht="15.75">
      <c r="G239" s="299"/>
      <c r="H239" s="299"/>
      <c r="I239" s="299"/>
      <c r="K239" s="312"/>
      <c r="L239" s="299"/>
      <c r="M239" s="299"/>
    </row>
    <row r="240" spans="7:13" ht="15.75">
      <c r="G240" s="299"/>
      <c r="H240" s="299"/>
      <c r="I240" s="299"/>
      <c r="K240" s="312"/>
      <c r="L240" s="299"/>
      <c r="M240" s="299"/>
    </row>
    <row r="241" spans="7:13" ht="15.75">
      <c r="G241" s="299"/>
      <c r="H241" s="299"/>
      <c r="I241" s="299"/>
      <c r="K241" s="312"/>
      <c r="L241" s="299"/>
      <c r="M241" s="299"/>
    </row>
    <row r="242" spans="7:13" ht="15.75">
      <c r="G242" s="299"/>
      <c r="H242" s="299"/>
      <c r="I242" s="299"/>
      <c r="K242" s="312"/>
      <c r="L242" s="299"/>
      <c r="M242" s="299"/>
    </row>
    <row r="243" spans="7:13" ht="15.75">
      <c r="G243" s="299"/>
      <c r="H243" s="299"/>
      <c r="I243" s="299"/>
      <c r="K243" s="312"/>
      <c r="L243" s="299"/>
      <c r="M243" s="299"/>
    </row>
    <row r="244" spans="7:13" ht="15.75">
      <c r="G244" s="299"/>
      <c r="H244" s="299"/>
      <c r="I244" s="299"/>
      <c r="K244" s="312"/>
      <c r="L244" s="299"/>
      <c r="M244" s="299"/>
    </row>
    <row r="245" spans="7:13" ht="15.75">
      <c r="G245" s="299"/>
      <c r="H245" s="299"/>
      <c r="I245" s="299"/>
      <c r="K245" s="312"/>
      <c r="L245" s="299"/>
      <c r="M245" s="299"/>
    </row>
    <row r="246" spans="7:13" ht="15.75">
      <c r="G246" s="299"/>
      <c r="H246" s="299"/>
      <c r="I246" s="299"/>
      <c r="K246" s="312"/>
      <c r="L246" s="299"/>
      <c r="M246" s="299"/>
    </row>
    <row r="247" spans="7:13" ht="15.75">
      <c r="G247" s="299"/>
      <c r="H247" s="299"/>
      <c r="I247" s="299"/>
      <c r="K247" s="312"/>
      <c r="L247" s="299"/>
      <c r="M247" s="299"/>
    </row>
    <row r="248" spans="7:13" ht="15.75">
      <c r="G248" s="299"/>
      <c r="H248" s="299"/>
      <c r="I248" s="299"/>
      <c r="K248" s="312"/>
      <c r="L248" s="299"/>
      <c r="M248" s="299"/>
    </row>
    <row r="249" spans="7:13" ht="15.75">
      <c r="G249" s="299"/>
      <c r="H249" s="299"/>
      <c r="I249" s="299"/>
      <c r="K249" s="312"/>
      <c r="L249" s="299"/>
      <c r="M249" s="299"/>
    </row>
    <row r="250" spans="7:13" ht="15.75">
      <c r="G250" s="299"/>
      <c r="H250" s="299"/>
      <c r="I250" s="299"/>
      <c r="K250" s="312"/>
      <c r="L250" s="299"/>
      <c r="M250" s="299"/>
    </row>
    <row r="251" spans="7:13" ht="15.75">
      <c r="G251" s="299"/>
      <c r="H251" s="299"/>
      <c r="I251" s="299"/>
      <c r="K251" s="312"/>
      <c r="L251" s="299"/>
      <c r="M251" s="299"/>
    </row>
    <row r="252" spans="7:13" ht="15.75">
      <c r="G252" s="299"/>
      <c r="H252" s="299"/>
      <c r="I252" s="299"/>
      <c r="K252" s="312"/>
      <c r="L252" s="299"/>
      <c r="M252" s="299"/>
    </row>
    <row r="253" spans="7:13" ht="15.75">
      <c r="G253" s="299"/>
      <c r="H253" s="299"/>
      <c r="I253" s="299"/>
      <c r="K253" s="312"/>
      <c r="L253" s="299"/>
      <c r="M253" s="299"/>
    </row>
    <row r="254" spans="7:13" ht="15.75">
      <c r="G254" s="299"/>
      <c r="H254" s="299"/>
      <c r="I254" s="299"/>
      <c r="K254" s="312"/>
      <c r="L254" s="299"/>
      <c r="M254" s="299"/>
    </row>
    <row r="255" spans="7:13" ht="15.75">
      <c r="G255" s="299"/>
      <c r="H255" s="299"/>
      <c r="I255" s="299"/>
      <c r="K255" s="312"/>
      <c r="L255" s="299"/>
      <c r="M255" s="299"/>
    </row>
    <row r="256" spans="7:13" ht="15.75">
      <c r="G256" s="299"/>
      <c r="H256" s="299"/>
      <c r="I256" s="299"/>
      <c r="K256" s="312"/>
      <c r="L256" s="299"/>
      <c r="M256" s="299"/>
    </row>
    <row r="257" spans="7:13" ht="15.75">
      <c r="G257" s="299"/>
      <c r="H257" s="299"/>
      <c r="I257" s="299"/>
      <c r="K257" s="312"/>
      <c r="L257" s="299"/>
      <c r="M257" s="299"/>
    </row>
    <row r="258" spans="7:13" ht="15.75">
      <c r="G258" s="299"/>
      <c r="H258" s="299"/>
      <c r="I258" s="299"/>
      <c r="K258" s="312"/>
      <c r="L258" s="299"/>
      <c r="M258" s="299"/>
    </row>
    <row r="259" spans="7:13" ht="15.75">
      <c r="G259" s="299"/>
      <c r="H259" s="299"/>
      <c r="I259" s="299"/>
      <c r="K259" s="312"/>
      <c r="L259" s="299"/>
      <c r="M259" s="299"/>
    </row>
    <row r="260" spans="7:13" ht="15.75">
      <c r="G260" s="299"/>
      <c r="H260" s="299"/>
      <c r="I260" s="299"/>
      <c r="K260" s="312"/>
      <c r="L260" s="299"/>
      <c r="M260" s="299"/>
    </row>
    <row r="261" spans="7:13" ht="15.75">
      <c r="G261" s="299"/>
      <c r="H261" s="299"/>
      <c r="I261" s="299"/>
      <c r="K261" s="312"/>
      <c r="L261" s="299"/>
      <c r="M261" s="299"/>
    </row>
    <row r="262" spans="7:13" ht="15.75">
      <c r="G262" s="299"/>
      <c r="H262" s="299"/>
      <c r="I262" s="299"/>
      <c r="K262" s="312"/>
      <c r="L262" s="299"/>
      <c r="M262" s="299"/>
    </row>
    <row r="263" spans="7:13" ht="15.75">
      <c r="G263" s="299"/>
      <c r="H263" s="299"/>
      <c r="I263" s="299"/>
      <c r="K263" s="312"/>
      <c r="L263" s="299"/>
      <c r="M263" s="299"/>
    </row>
    <row r="264" spans="7:13" ht="15.75">
      <c r="G264" s="299"/>
      <c r="H264" s="299"/>
      <c r="I264" s="299"/>
      <c r="K264" s="312"/>
      <c r="L264" s="299"/>
      <c r="M264" s="299"/>
    </row>
    <row r="265" spans="7:13" ht="15.75">
      <c r="G265" s="299"/>
      <c r="H265" s="299"/>
      <c r="I265" s="299"/>
      <c r="K265" s="312"/>
      <c r="L265" s="299"/>
      <c r="M265" s="299"/>
    </row>
    <row r="266" spans="7:13" ht="15.75">
      <c r="G266" s="299"/>
      <c r="H266" s="299"/>
      <c r="I266" s="299"/>
      <c r="K266" s="312"/>
      <c r="L266" s="299"/>
      <c r="M266" s="299"/>
    </row>
    <row r="267" spans="7:13" ht="15.75">
      <c r="G267" s="299"/>
      <c r="H267" s="299"/>
      <c r="I267" s="299"/>
      <c r="K267" s="312"/>
      <c r="L267" s="299"/>
      <c r="M267" s="299"/>
    </row>
    <row r="268" spans="7:13" ht="15.75">
      <c r="G268" s="299"/>
      <c r="H268" s="299"/>
      <c r="I268" s="299"/>
      <c r="K268" s="312"/>
      <c r="L268" s="299"/>
      <c r="M268" s="299"/>
    </row>
    <row r="269" spans="7:13" ht="15.75">
      <c r="G269" s="299"/>
      <c r="H269" s="299"/>
      <c r="I269" s="299"/>
      <c r="K269" s="312"/>
      <c r="L269" s="299"/>
      <c r="M269" s="299"/>
    </row>
    <row r="270" spans="7:13" ht="15.75">
      <c r="G270" s="299"/>
      <c r="H270" s="299"/>
      <c r="I270" s="299"/>
      <c r="K270" s="312"/>
      <c r="L270" s="299"/>
      <c r="M270" s="299"/>
    </row>
    <row r="271" spans="7:13" ht="15.75">
      <c r="G271" s="299"/>
      <c r="H271" s="299"/>
      <c r="I271" s="299"/>
      <c r="K271" s="312"/>
      <c r="L271" s="299"/>
      <c r="M271" s="299"/>
    </row>
    <row r="272" spans="7:13" ht="15.75">
      <c r="G272" s="299"/>
      <c r="H272" s="299"/>
      <c r="I272" s="299"/>
      <c r="K272" s="312"/>
      <c r="L272" s="299"/>
      <c r="M272" s="299"/>
    </row>
    <row r="273" spans="7:13" ht="15.75">
      <c r="G273" s="299"/>
      <c r="H273" s="299"/>
      <c r="I273" s="299"/>
      <c r="K273" s="312"/>
      <c r="L273" s="299"/>
      <c r="M273" s="299"/>
    </row>
    <row r="274" spans="7:13" ht="15.75">
      <c r="G274" s="299"/>
      <c r="H274" s="299"/>
      <c r="I274" s="299"/>
      <c r="K274" s="312"/>
      <c r="L274" s="299"/>
      <c r="M274" s="299"/>
    </row>
    <row r="275" spans="7:13" ht="15.75">
      <c r="G275" s="299"/>
      <c r="H275" s="299"/>
      <c r="I275" s="299"/>
      <c r="K275" s="312"/>
      <c r="L275" s="299"/>
      <c r="M275" s="299"/>
    </row>
    <row r="276" spans="7:13" ht="15.75">
      <c r="G276" s="299"/>
      <c r="H276" s="299"/>
      <c r="I276" s="299"/>
      <c r="K276" s="312"/>
      <c r="L276" s="299"/>
      <c r="M276" s="299"/>
    </row>
    <row r="277" spans="7:13" ht="15.75">
      <c r="G277" s="299"/>
      <c r="H277" s="299"/>
      <c r="I277" s="299"/>
      <c r="K277" s="312"/>
      <c r="L277" s="299"/>
      <c r="M277" s="299"/>
    </row>
    <row r="278" spans="7:13" ht="15.75">
      <c r="G278" s="299"/>
      <c r="H278" s="299"/>
      <c r="I278" s="299"/>
      <c r="K278" s="312"/>
      <c r="L278" s="299"/>
      <c r="M278" s="299"/>
    </row>
    <row r="279" spans="7:13" ht="15.75">
      <c r="G279" s="299"/>
      <c r="H279" s="299"/>
      <c r="I279" s="299"/>
      <c r="K279" s="312"/>
      <c r="L279" s="299"/>
      <c r="M279" s="299"/>
    </row>
    <row r="280" spans="7:13" ht="15.75">
      <c r="G280" s="299"/>
      <c r="H280" s="299"/>
      <c r="I280" s="299"/>
      <c r="K280" s="312"/>
      <c r="L280" s="299"/>
      <c r="M280" s="299"/>
    </row>
    <row r="281" spans="7:13" ht="15.75">
      <c r="G281" s="299"/>
      <c r="H281" s="299"/>
      <c r="I281" s="299"/>
      <c r="K281" s="312"/>
      <c r="L281" s="299"/>
      <c r="M281" s="299"/>
    </row>
    <row r="282" spans="7:13" ht="15.75">
      <c r="G282" s="299"/>
      <c r="H282" s="299"/>
      <c r="I282" s="299"/>
      <c r="K282" s="312"/>
      <c r="L282" s="299"/>
      <c r="M282" s="299"/>
    </row>
    <row r="283" spans="7:13" ht="15.75">
      <c r="G283" s="299"/>
      <c r="H283" s="299"/>
      <c r="I283" s="299"/>
      <c r="K283" s="312"/>
      <c r="L283" s="299"/>
      <c r="M283" s="299"/>
    </row>
    <row r="284" spans="7:13" ht="15.75">
      <c r="G284" s="299"/>
      <c r="H284" s="299"/>
      <c r="I284" s="299"/>
      <c r="K284" s="312"/>
      <c r="L284" s="299"/>
      <c r="M284" s="299"/>
    </row>
    <row r="285" spans="7:13" ht="15.75">
      <c r="G285" s="299"/>
      <c r="H285" s="299"/>
      <c r="I285" s="299"/>
      <c r="K285" s="312"/>
      <c r="L285" s="299"/>
      <c r="M285" s="299"/>
    </row>
    <row r="286" spans="7:13" ht="15.75">
      <c r="G286" s="299"/>
      <c r="H286" s="299"/>
      <c r="I286" s="299"/>
      <c r="K286" s="312"/>
      <c r="L286" s="299"/>
      <c r="M286" s="299"/>
    </row>
    <row r="287" spans="7:13" ht="15.75">
      <c r="G287" s="299"/>
      <c r="H287" s="299"/>
      <c r="I287" s="299"/>
      <c r="K287" s="312"/>
      <c r="L287" s="299"/>
      <c r="M287" s="299"/>
    </row>
    <row r="288" spans="7:13" ht="15.75">
      <c r="G288" s="299"/>
      <c r="H288" s="299"/>
      <c r="I288" s="299"/>
      <c r="K288" s="312"/>
      <c r="L288" s="299"/>
      <c r="M288" s="299"/>
    </row>
    <row r="289" spans="7:13" ht="15.75">
      <c r="G289" s="299"/>
      <c r="H289" s="299"/>
      <c r="I289" s="299"/>
      <c r="K289" s="312"/>
      <c r="L289" s="299"/>
      <c r="M289" s="299"/>
    </row>
    <row r="290" spans="7:13" ht="15.75">
      <c r="G290" s="299"/>
      <c r="H290" s="299"/>
      <c r="I290" s="299"/>
      <c r="K290" s="312"/>
      <c r="L290" s="299"/>
      <c r="M290" s="299"/>
    </row>
    <row r="291" spans="7:13" ht="15.75">
      <c r="G291" s="299"/>
      <c r="H291" s="299"/>
      <c r="I291" s="299"/>
      <c r="K291" s="312"/>
      <c r="L291" s="299"/>
      <c r="M291" s="299"/>
    </row>
    <row r="292" spans="7:13" ht="15.75">
      <c r="G292" s="299"/>
      <c r="H292" s="299"/>
      <c r="I292" s="299"/>
      <c r="K292" s="312"/>
      <c r="L292" s="299"/>
      <c r="M292" s="299"/>
    </row>
    <row r="293" spans="7:13" ht="15.75">
      <c r="G293" s="299"/>
      <c r="H293" s="299"/>
      <c r="I293" s="299"/>
      <c r="K293" s="312"/>
      <c r="L293" s="299"/>
      <c r="M293" s="299"/>
    </row>
    <row r="294" spans="7:13" ht="15.75">
      <c r="G294" s="299"/>
      <c r="H294" s="299"/>
      <c r="I294" s="299"/>
      <c r="K294" s="312"/>
      <c r="L294" s="299"/>
      <c r="M294" s="299"/>
    </row>
    <row r="295" spans="7:13" ht="15.75">
      <c r="G295" s="299"/>
      <c r="H295" s="299"/>
      <c r="I295" s="299"/>
      <c r="K295" s="312"/>
      <c r="L295" s="299"/>
      <c r="M295" s="299"/>
    </row>
    <row r="296" spans="7:13" ht="15.75">
      <c r="G296" s="299"/>
      <c r="H296" s="299"/>
      <c r="I296" s="299"/>
      <c r="K296" s="312"/>
      <c r="L296" s="299"/>
      <c r="M296" s="299"/>
    </row>
    <row r="297" spans="7:13" ht="15.75">
      <c r="G297" s="299"/>
      <c r="H297" s="299"/>
      <c r="I297" s="299"/>
      <c r="K297" s="312"/>
      <c r="L297" s="299"/>
      <c r="M297" s="299"/>
    </row>
    <row r="298" spans="7:13" ht="15.75">
      <c r="G298" s="299"/>
      <c r="H298" s="299"/>
      <c r="I298" s="299"/>
      <c r="K298" s="312"/>
      <c r="L298" s="299"/>
      <c r="M298" s="299"/>
    </row>
    <row r="299" spans="7:13" ht="15.75">
      <c r="G299" s="299"/>
      <c r="H299" s="299"/>
      <c r="I299" s="299"/>
      <c r="K299" s="312"/>
      <c r="L299" s="299"/>
      <c r="M299" s="299"/>
    </row>
    <row r="300" spans="7:13" ht="15.75">
      <c r="G300" s="299"/>
      <c r="H300" s="299"/>
      <c r="I300" s="299"/>
      <c r="K300" s="312"/>
      <c r="L300" s="299"/>
      <c r="M300" s="299"/>
    </row>
    <row r="301" spans="7:13" ht="15.75">
      <c r="G301" s="299"/>
      <c r="H301" s="299"/>
      <c r="I301" s="299"/>
      <c r="K301" s="312"/>
      <c r="L301" s="299"/>
      <c r="M301" s="299"/>
    </row>
    <row r="302" spans="7:13" ht="15.75">
      <c r="G302" s="299"/>
      <c r="H302" s="299"/>
      <c r="I302" s="299"/>
      <c r="K302" s="312"/>
      <c r="L302" s="299"/>
      <c r="M302" s="299"/>
    </row>
    <row r="303" spans="7:13" ht="15.75">
      <c r="G303" s="299"/>
      <c r="H303" s="299"/>
      <c r="I303" s="299"/>
      <c r="K303" s="312"/>
      <c r="L303" s="299"/>
      <c r="M303" s="299"/>
    </row>
    <row r="304" spans="7:13" ht="15.75">
      <c r="G304" s="299"/>
      <c r="H304" s="299"/>
      <c r="I304" s="299"/>
      <c r="K304" s="312"/>
      <c r="L304" s="299"/>
      <c r="M304" s="299"/>
    </row>
    <row r="305" spans="7:13" ht="15.75">
      <c r="G305" s="299"/>
      <c r="H305" s="299"/>
      <c r="I305" s="299"/>
      <c r="K305" s="312"/>
      <c r="L305" s="299"/>
      <c r="M305" s="299"/>
    </row>
    <row r="306" spans="7:13" ht="15.75">
      <c r="G306" s="299"/>
      <c r="H306" s="299"/>
      <c r="I306" s="299"/>
      <c r="K306" s="312"/>
      <c r="L306" s="299"/>
      <c r="M306" s="299"/>
    </row>
    <row r="307" spans="7:13" ht="15.75">
      <c r="G307" s="299"/>
      <c r="H307" s="299"/>
      <c r="I307" s="299"/>
      <c r="K307" s="312"/>
      <c r="L307" s="299"/>
      <c r="M307" s="299"/>
    </row>
    <row r="308" spans="7:13" ht="15.75">
      <c r="G308" s="299"/>
      <c r="H308" s="299"/>
      <c r="I308" s="299"/>
      <c r="K308" s="312"/>
      <c r="L308" s="299"/>
      <c r="M308" s="299"/>
    </row>
    <row r="309" spans="7:13" ht="15.75">
      <c r="G309" s="299"/>
      <c r="H309" s="299"/>
      <c r="I309" s="299"/>
      <c r="K309" s="312"/>
      <c r="L309" s="299"/>
      <c r="M309" s="299"/>
    </row>
    <row r="310" spans="7:13" ht="15.75">
      <c r="G310" s="299"/>
      <c r="H310" s="299"/>
      <c r="I310" s="299"/>
      <c r="K310" s="312"/>
      <c r="L310" s="299"/>
      <c r="M310" s="299"/>
    </row>
    <row r="311" spans="7:13" ht="15.75">
      <c r="G311" s="299"/>
      <c r="H311" s="299"/>
      <c r="I311" s="299"/>
      <c r="K311" s="312"/>
      <c r="L311" s="299"/>
      <c r="M311" s="299"/>
    </row>
    <row r="312" spans="7:13" ht="15.75">
      <c r="G312" s="299"/>
      <c r="H312" s="299"/>
      <c r="I312" s="299"/>
      <c r="K312" s="312"/>
      <c r="L312" s="299"/>
      <c r="M312" s="299"/>
    </row>
    <row r="313" spans="7:13" ht="15.75">
      <c r="G313" s="299"/>
      <c r="H313" s="299"/>
      <c r="I313" s="299"/>
      <c r="K313" s="312"/>
      <c r="L313" s="299"/>
      <c r="M313" s="299"/>
    </row>
    <row r="314" spans="7:13" ht="15.75">
      <c r="G314" s="299"/>
      <c r="H314" s="299"/>
      <c r="I314" s="299"/>
      <c r="K314" s="312"/>
      <c r="L314" s="299"/>
      <c r="M314" s="299"/>
    </row>
    <row r="315" spans="7:13" ht="15.75">
      <c r="G315" s="299"/>
      <c r="H315" s="299"/>
      <c r="I315" s="299"/>
      <c r="K315" s="312"/>
      <c r="L315" s="299"/>
      <c r="M315" s="299"/>
    </row>
    <row r="316" spans="7:13" ht="15.75">
      <c r="G316" s="299"/>
      <c r="H316" s="299"/>
      <c r="I316" s="299"/>
      <c r="K316" s="312"/>
      <c r="L316" s="299"/>
      <c r="M316" s="299"/>
    </row>
    <row r="317" spans="7:13" ht="15.75">
      <c r="G317" s="299"/>
      <c r="H317" s="299"/>
      <c r="I317" s="299"/>
      <c r="K317" s="312"/>
      <c r="L317" s="299"/>
      <c r="M317" s="299"/>
    </row>
    <row r="318" spans="7:13" ht="15.75">
      <c r="G318" s="299"/>
      <c r="H318" s="299"/>
      <c r="I318" s="299"/>
      <c r="K318" s="312"/>
      <c r="L318" s="299"/>
      <c r="M318" s="299"/>
    </row>
    <row r="319" spans="7:13" ht="15.75">
      <c r="G319" s="299"/>
      <c r="H319" s="299"/>
      <c r="I319" s="299"/>
      <c r="K319" s="312"/>
      <c r="L319" s="299"/>
      <c r="M319" s="299"/>
    </row>
    <row r="320" spans="7:13" ht="15.75">
      <c r="G320" s="299"/>
      <c r="H320" s="299"/>
      <c r="I320" s="299"/>
      <c r="K320" s="312"/>
      <c r="L320" s="299"/>
      <c r="M320" s="299"/>
    </row>
    <row r="321" spans="7:13" ht="15.75">
      <c r="G321" s="299"/>
      <c r="H321" s="299"/>
      <c r="I321" s="299"/>
      <c r="K321" s="312"/>
      <c r="L321" s="299"/>
      <c r="M321" s="299"/>
    </row>
    <row r="322" spans="7:13" ht="15.75">
      <c r="G322" s="299"/>
      <c r="H322" s="299"/>
      <c r="I322" s="299"/>
      <c r="K322" s="312"/>
      <c r="L322" s="299"/>
      <c r="M322" s="299"/>
    </row>
    <row r="323" spans="7:13" ht="15.75">
      <c r="G323" s="299"/>
      <c r="H323" s="299"/>
      <c r="I323" s="299"/>
      <c r="K323" s="312"/>
      <c r="L323" s="299"/>
      <c r="M323" s="299"/>
    </row>
    <row r="324" spans="7:13" ht="15.75">
      <c r="G324" s="299"/>
      <c r="H324" s="299"/>
      <c r="I324" s="299"/>
      <c r="K324" s="312"/>
      <c r="L324" s="299"/>
      <c r="M324" s="299"/>
    </row>
    <row r="325" spans="7:13" ht="15.75">
      <c r="G325" s="299"/>
      <c r="H325" s="299"/>
      <c r="I325" s="299"/>
      <c r="K325" s="312"/>
      <c r="L325" s="299"/>
      <c r="M325" s="299"/>
    </row>
    <row r="326" spans="7:13" ht="15.75">
      <c r="G326" s="299"/>
      <c r="H326" s="299"/>
      <c r="I326" s="299"/>
      <c r="K326" s="312"/>
      <c r="L326" s="299"/>
      <c r="M326" s="299"/>
    </row>
    <row r="327" spans="7:13" ht="15.75">
      <c r="G327" s="299"/>
      <c r="H327" s="299"/>
      <c r="I327" s="299"/>
      <c r="K327" s="312"/>
      <c r="L327" s="299"/>
      <c r="M327" s="299"/>
    </row>
    <row r="328" spans="7:13" ht="15.75">
      <c r="G328" s="299"/>
      <c r="H328" s="299"/>
      <c r="I328" s="299"/>
      <c r="K328" s="312"/>
      <c r="L328" s="299"/>
      <c r="M328" s="299"/>
    </row>
    <row r="329" spans="7:13" ht="15.75">
      <c r="G329" s="299"/>
      <c r="H329" s="299"/>
      <c r="I329" s="299"/>
      <c r="K329" s="312"/>
      <c r="L329" s="299"/>
      <c r="M329" s="299"/>
    </row>
    <row r="330" spans="7:13" ht="15.75">
      <c r="G330" s="299"/>
      <c r="H330" s="299"/>
      <c r="I330" s="299"/>
      <c r="K330" s="312"/>
      <c r="L330" s="299"/>
      <c r="M330" s="299"/>
    </row>
    <row r="331" spans="7:13" ht="15.75">
      <c r="G331" s="299"/>
      <c r="H331" s="299"/>
      <c r="I331" s="299"/>
      <c r="K331" s="312"/>
      <c r="L331" s="299"/>
      <c r="M331" s="299"/>
    </row>
    <row r="332" spans="7:13" ht="15.75">
      <c r="G332" s="299"/>
      <c r="H332" s="299"/>
      <c r="I332" s="299"/>
      <c r="K332" s="312"/>
      <c r="L332" s="299"/>
      <c r="M332" s="299"/>
    </row>
    <row r="333" spans="7:13" ht="15.75">
      <c r="G333" s="299"/>
      <c r="H333" s="299"/>
      <c r="I333" s="299"/>
      <c r="K333" s="312"/>
      <c r="L333" s="299"/>
      <c r="M333" s="299"/>
    </row>
    <row r="334" spans="7:13" ht="15.75">
      <c r="G334" s="299"/>
      <c r="H334" s="299"/>
      <c r="I334" s="299"/>
      <c r="K334" s="312"/>
      <c r="L334" s="299"/>
      <c r="M334" s="299"/>
    </row>
    <row r="335" spans="7:13" ht="15.75">
      <c r="G335" s="299"/>
      <c r="H335" s="299"/>
      <c r="I335" s="299"/>
      <c r="K335" s="312"/>
      <c r="L335" s="299"/>
      <c r="M335" s="299"/>
    </row>
    <row r="336" spans="7:13" ht="15.75">
      <c r="G336" s="299"/>
      <c r="H336" s="299"/>
      <c r="I336" s="299"/>
      <c r="K336" s="312"/>
      <c r="L336" s="299"/>
      <c r="M336" s="299"/>
    </row>
    <row r="337" spans="7:13" ht="15.75">
      <c r="G337" s="299"/>
      <c r="H337" s="299"/>
      <c r="I337" s="299"/>
      <c r="K337" s="312"/>
      <c r="L337" s="299"/>
      <c r="M337" s="299"/>
    </row>
    <row r="338" spans="7:13" ht="15.75">
      <c r="G338" s="299"/>
      <c r="H338" s="299"/>
      <c r="I338" s="299"/>
      <c r="K338" s="312"/>
      <c r="L338" s="299"/>
      <c r="M338" s="299"/>
    </row>
    <row r="339" spans="7:13" ht="15.75">
      <c r="G339" s="299"/>
      <c r="H339" s="299"/>
      <c r="I339" s="299"/>
      <c r="K339" s="312"/>
      <c r="L339" s="299"/>
      <c r="M339" s="299"/>
    </row>
    <row r="340" spans="7:13" ht="15.75">
      <c r="G340" s="299"/>
      <c r="H340" s="299"/>
      <c r="I340" s="299"/>
      <c r="K340" s="312"/>
      <c r="L340" s="299"/>
      <c r="M340" s="299"/>
    </row>
    <row r="341" spans="7:13" ht="15.75">
      <c r="G341" s="299"/>
      <c r="H341" s="299"/>
      <c r="I341" s="299"/>
      <c r="K341" s="312"/>
      <c r="L341" s="299"/>
      <c r="M341" s="299"/>
    </row>
    <row r="342" spans="7:13" ht="15.75">
      <c r="G342" s="299"/>
      <c r="H342" s="299"/>
      <c r="I342" s="299"/>
      <c r="K342" s="312"/>
      <c r="L342" s="299"/>
      <c r="M342" s="299"/>
    </row>
    <row r="343" spans="7:13" ht="15.75">
      <c r="G343" s="299"/>
      <c r="H343" s="299"/>
      <c r="I343" s="299"/>
      <c r="K343" s="312"/>
      <c r="L343" s="299"/>
      <c r="M343" s="299"/>
    </row>
    <row r="344" spans="7:13" ht="15.75">
      <c r="G344" s="299"/>
      <c r="H344" s="299"/>
      <c r="I344" s="299"/>
      <c r="K344" s="312"/>
      <c r="L344" s="299"/>
      <c r="M344" s="299"/>
    </row>
    <row r="345" spans="7:13" ht="15.75">
      <c r="G345" s="299"/>
      <c r="H345" s="299"/>
      <c r="I345" s="299"/>
      <c r="K345" s="312"/>
      <c r="L345" s="299"/>
      <c r="M345" s="299"/>
    </row>
    <row r="346" spans="7:13" ht="15.75">
      <c r="G346" s="299"/>
      <c r="H346" s="299"/>
      <c r="I346" s="299"/>
      <c r="K346" s="312"/>
      <c r="L346" s="299"/>
      <c r="M346" s="299"/>
    </row>
    <row r="347" spans="7:13" ht="15.75">
      <c r="G347" s="299"/>
      <c r="H347" s="299"/>
      <c r="I347" s="299"/>
      <c r="K347" s="312"/>
      <c r="L347" s="299"/>
      <c r="M347" s="299"/>
    </row>
    <row r="348" spans="7:13" ht="15.75">
      <c r="G348" s="299"/>
      <c r="H348" s="299"/>
      <c r="I348" s="299"/>
      <c r="K348" s="312"/>
      <c r="L348" s="299"/>
      <c r="M348" s="299"/>
    </row>
    <row r="349" spans="7:13" ht="15.75">
      <c r="G349" s="299"/>
      <c r="H349" s="299"/>
      <c r="I349" s="299"/>
      <c r="K349" s="312"/>
      <c r="L349" s="299"/>
      <c r="M349" s="299"/>
    </row>
    <row r="350" spans="7:13" ht="15.75">
      <c r="G350" s="299"/>
      <c r="H350" s="299"/>
      <c r="I350" s="299"/>
      <c r="K350" s="312"/>
      <c r="L350" s="299"/>
      <c r="M350" s="299"/>
    </row>
    <row r="351" spans="7:13" ht="15.75">
      <c r="G351" s="299"/>
      <c r="H351" s="299"/>
      <c r="I351" s="299"/>
      <c r="K351" s="312"/>
      <c r="L351" s="299"/>
      <c r="M351" s="299"/>
    </row>
    <row r="352" spans="7:13" ht="15.75">
      <c r="G352" s="299"/>
      <c r="H352" s="299"/>
      <c r="I352" s="299"/>
      <c r="K352" s="312"/>
      <c r="L352" s="299"/>
      <c r="M352" s="299"/>
    </row>
    <row r="353" spans="7:13" ht="15.75">
      <c r="G353" s="299"/>
      <c r="H353" s="299"/>
      <c r="I353" s="299"/>
      <c r="K353" s="312"/>
      <c r="L353" s="299"/>
      <c r="M353" s="299"/>
    </row>
    <row r="354" spans="7:13" ht="15.75">
      <c r="G354" s="299"/>
      <c r="H354" s="299"/>
      <c r="I354" s="299"/>
      <c r="K354" s="312"/>
      <c r="L354" s="299"/>
      <c r="M354" s="299"/>
    </row>
    <row r="355" spans="7:13" ht="15.75">
      <c r="G355" s="299"/>
      <c r="H355" s="299"/>
      <c r="I355" s="299"/>
      <c r="K355" s="312"/>
      <c r="L355" s="299"/>
      <c r="M355" s="299"/>
    </row>
    <row r="356" spans="7:13" ht="15.75">
      <c r="G356" s="299"/>
      <c r="H356" s="299"/>
      <c r="I356" s="299"/>
      <c r="K356" s="312"/>
      <c r="L356" s="299"/>
      <c r="M356" s="299"/>
    </row>
    <row r="357" spans="7:13" ht="15.75">
      <c r="G357" s="299"/>
      <c r="H357" s="299"/>
      <c r="I357" s="299"/>
      <c r="K357" s="312"/>
      <c r="L357" s="299"/>
      <c r="M357" s="299"/>
    </row>
    <row r="358" spans="7:13" ht="15.75">
      <c r="G358" s="299"/>
      <c r="H358" s="299"/>
      <c r="I358" s="299"/>
      <c r="K358" s="312"/>
      <c r="L358" s="299"/>
      <c r="M358" s="299"/>
    </row>
    <row r="359" spans="7:13" ht="15.75">
      <c r="G359" s="299"/>
      <c r="H359" s="299"/>
      <c r="I359" s="299"/>
      <c r="K359" s="312"/>
      <c r="L359" s="299"/>
      <c r="M359" s="299"/>
    </row>
    <row r="360" spans="7:13" ht="15.75">
      <c r="G360" s="299"/>
      <c r="H360" s="299"/>
      <c r="I360" s="299"/>
      <c r="K360" s="312"/>
      <c r="L360" s="299"/>
      <c r="M360" s="299"/>
    </row>
    <row r="361" spans="7:13" ht="15.75">
      <c r="G361" s="299"/>
      <c r="H361" s="299"/>
      <c r="I361" s="299"/>
      <c r="K361" s="312"/>
      <c r="L361" s="299"/>
      <c r="M361" s="299"/>
    </row>
    <row r="362" spans="7:13" ht="15.75">
      <c r="G362" s="299"/>
      <c r="H362" s="299"/>
      <c r="I362" s="299"/>
      <c r="K362" s="312"/>
      <c r="L362" s="299"/>
      <c r="M362" s="299"/>
    </row>
    <row r="363" spans="7:13" ht="15.75">
      <c r="G363" s="299"/>
      <c r="H363" s="299"/>
      <c r="I363" s="299"/>
      <c r="K363" s="312"/>
      <c r="L363" s="299"/>
      <c r="M363" s="299"/>
    </row>
    <row r="364" spans="7:13" ht="15.75">
      <c r="G364" s="299"/>
      <c r="H364" s="299"/>
      <c r="I364" s="299"/>
      <c r="K364" s="312"/>
      <c r="L364" s="299"/>
      <c r="M364" s="299"/>
    </row>
    <row r="365" spans="7:13" ht="15.75">
      <c r="G365" s="299"/>
      <c r="H365" s="299"/>
      <c r="I365" s="299"/>
      <c r="K365" s="312"/>
      <c r="L365" s="299"/>
      <c r="M365" s="299"/>
    </row>
    <row r="366" spans="7:13" ht="15.75">
      <c r="G366" s="299"/>
      <c r="H366" s="299"/>
      <c r="I366" s="299"/>
      <c r="K366" s="312"/>
      <c r="L366" s="299"/>
      <c r="M366" s="299"/>
    </row>
    <row r="367" spans="7:13" ht="15.75">
      <c r="G367" s="299"/>
      <c r="H367" s="299"/>
      <c r="I367" s="299"/>
      <c r="K367" s="312"/>
      <c r="L367" s="299"/>
      <c r="M367" s="299"/>
    </row>
    <row r="368" spans="7:13" ht="15.75">
      <c r="G368" s="299"/>
      <c r="H368" s="299"/>
      <c r="I368" s="299"/>
      <c r="K368" s="312"/>
      <c r="L368" s="299"/>
      <c r="M368" s="299"/>
    </row>
    <row r="369" spans="7:13" ht="15.75">
      <c r="G369" s="299"/>
      <c r="H369" s="299"/>
      <c r="I369" s="299"/>
      <c r="K369" s="312"/>
      <c r="L369" s="299"/>
      <c r="M369" s="299"/>
    </row>
    <row r="370" spans="7:13" ht="15.75">
      <c r="G370" s="299"/>
      <c r="H370" s="299"/>
      <c r="I370" s="299"/>
      <c r="K370" s="312"/>
      <c r="L370" s="299"/>
      <c r="M370" s="299"/>
    </row>
    <row r="371" spans="7:13" ht="15.75">
      <c r="G371" s="299"/>
      <c r="H371" s="299"/>
      <c r="I371" s="299"/>
      <c r="K371" s="312"/>
      <c r="L371" s="299"/>
      <c r="M371" s="299"/>
    </row>
    <row r="372" spans="7:13" ht="15.75">
      <c r="G372" s="299"/>
      <c r="H372" s="299"/>
      <c r="I372" s="299"/>
      <c r="K372" s="312"/>
      <c r="L372" s="299"/>
      <c r="M372" s="299"/>
    </row>
    <row r="373" spans="7:13" ht="15.75">
      <c r="G373" s="299"/>
      <c r="H373" s="299"/>
      <c r="I373" s="299"/>
      <c r="K373" s="312"/>
      <c r="L373" s="299"/>
      <c r="M373" s="299"/>
    </row>
    <row r="374" spans="7:13" ht="15.75">
      <c r="G374" s="299"/>
      <c r="H374" s="299"/>
      <c r="I374" s="299"/>
      <c r="K374" s="312"/>
      <c r="L374" s="299"/>
      <c r="M374" s="299"/>
    </row>
    <row r="375" spans="7:13" ht="15.75">
      <c r="G375" s="299"/>
      <c r="H375" s="299"/>
      <c r="I375" s="299"/>
      <c r="K375" s="312"/>
      <c r="L375" s="299"/>
      <c r="M375" s="299"/>
    </row>
    <row r="376" spans="7:13" ht="15.75">
      <c r="G376" s="299"/>
      <c r="H376" s="299"/>
      <c r="I376" s="299"/>
      <c r="K376" s="312"/>
      <c r="L376" s="299"/>
      <c r="M376" s="299"/>
    </row>
    <row r="377" spans="7:13" ht="15.75">
      <c r="G377" s="299"/>
      <c r="H377" s="299"/>
      <c r="I377" s="299"/>
      <c r="K377" s="312"/>
      <c r="L377" s="299"/>
      <c r="M377" s="299"/>
    </row>
    <row r="378" spans="7:13" ht="15.75">
      <c r="G378" s="299"/>
      <c r="H378" s="299"/>
      <c r="I378" s="299"/>
      <c r="K378" s="312"/>
      <c r="L378" s="299"/>
      <c r="M378" s="299"/>
    </row>
    <row r="379" spans="7:13" ht="15.75">
      <c r="G379" s="299"/>
      <c r="H379" s="299"/>
      <c r="I379" s="299"/>
      <c r="K379" s="312"/>
      <c r="L379" s="299"/>
      <c r="M379" s="299"/>
    </row>
    <row r="380" spans="7:13" ht="15.75">
      <c r="G380" s="299"/>
      <c r="H380" s="299"/>
      <c r="I380" s="299"/>
      <c r="K380" s="312"/>
      <c r="L380" s="299"/>
      <c r="M380" s="299"/>
    </row>
    <row r="381" spans="7:13" ht="15.75">
      <c r="G381" s="299"/>
      <c r="H381" s="299"/>
      <c r="I381" s="299"/>
      <c r="K381" s="312"/>
      <c r="L381" s="299"/>
      <c r="M381" s="299"/>
    </row>
    <row r="382" spans="7:13" ht="15.75">
      <c r="G382" s="299"/>
      <c r="H382" s="299"/>
      <c r="I382" s="299"/>
      <c r="K382" s="312"/>
      <c r="L382" s="299"/>
      <c r="M382" s="299"/>
    </row>
    <row r="383" spans="7:13" ht="15.75">
      <c r="G383" s="299"/>
      <c r="H383" s="299"/>
      <c r="I383" s="299"/>
      <c r="K383" s="312"/>
      <c r="L383" s="299"/>
      <c r="M383" s="299"/>
    </row>
    <row r="384" spans="7:13" ht="15.75">
      <c r="G384" s="299"/>
      <c r="H384" s="299"/>
      <c r="I384" s="299"/>
      <c r="K384" s="312"/>
      <c r="L384" s="299"/>
      <c r="M384" s="299"/>
    </row>
    <row r="385" spans="7:13" ht="15.75">
      <c r="G385" s="299"/>
      <c r="H385" s="299"/>
      <c r="I385" s="299"/>
      <c r="K385" s="312"/>
      <c r="L385" s="299"/>
      <c r="M385" s="299"/>
    </row>
    <row r="386" spans="7:13" ht="15.75">
      <c r="G386" s="299"/>
      <c r="H386" s="299"/>
      <c r="I386" s="299"/>
      <c r="K386" s="312"/>
      <c r="L386" s="299"/>
      <c r="M386" s="299"/>
    </row>
    <row r="387" spans="7:13" ht="15.75">
      <c r="G387" s="299"/>
      <c r="H387" s="299"/>
      <c r="I387" s="299"/>
      <c r="K387" s="312"/>
      <c r="L387" s="299"/>
      <c r="M387" s="299"/>
    </row>
    <row r="388" spans="7:13" ht="15.75">
      <c r="G388" s="299"/>
      <c r="H388" s="299"/>
      <c r="I388" s="299"/>
      <c r="K388" s="312"/>
      <c r="L388" s="299"/>
      <c r="M388" s="299"/>
    </row>
    <row r="389" spans="7:13" ht="15.75">
      <c r="G389" s="299"/>
      <c r="H389" s="299"/>
      <c r="I389" s="299"/>
      <c r="K389" s="312"/>
      <c r="L389" s="299"/>
      <c r="M389" s="299"/>
    </row>
    <row r="390" spans="7:13" ht="15.75">
      <c r="G390" s="299"/>
      <c r="H390" s="299"/>
      <c r="I390" s="299"/>
      <c r="K390" s="312"/>
      <c r="L390" s="299"/>
      <c r="M390" s="299"/>
    </row>
    <row r="391" spans="7:13" ht="15.75">
      <c r="G391" s="299"/>
      <c r="H391" s="299"/>
      <c r="I391" s="299"/>
      <c r="K391" s="312"/>
      <c r="L391" s="299"/>
      <c r="M391" s="299"/>
    </row>
    <row r="392" spans="7:13" ht="15.75">
      <c r="G392" s="299"/>
      <c r="H392" s="299"/>
      <c r="I392" s="299"/>
      <c r="K392" s="312"/>
      <c r="L392" s="299"/>
      <c r="M392" s="299"/>
    </row>
    <row r="393" spans="7:13" ht="15.75">
      <c r="G393" s="299"/>
      <c r="H393" s="299"/>
      <c r="I393" s="299"/>
      <c r="K393" s="312"/>
      <c r="L393" s="299"/>
      <c r="M393" s="299"/>
    </row>
    <row r="394" spans="7:13" ht="15.75">
      <c r="G394" s="299"/>
      <c r="H394" s="299"/>
      <c r="I394" s="299"/>
      <c r="K394" s="312"/>
      <c r="L394" s="299"/>
      <c r="M394" s="299"/>
    </row>
    <row r="395" spans="7:13" ht="15.75">
      <c r="G395" s="299"/>
      <c r="H395" s="299"/>
      <c r="I395" s="299"/>
      <c r="K395" s="312"/>
      <c r="L395" s="299"/>
      <c r="M395" s="299"/>
    </row>
    <row r="396" spans="7:13" ht="15.75">
      <c r="G396" s="299"/>
      <c r="H396" s="299"/>
      <c r="I396" s="299"/>
      <c r="K396" s="312"/>
      <c r="L396" s="299"/>
      <c r="M396" s="299"/>
    </row>
    <row r="397" spans="7:13" ht="15.75">
      <c r="G397" s="299"/>
      <c r="H397" s="299"/>
      <c r="I397" s="299"/>
      <c r="K397" s="312"/>
      <c r="L397" s="299"/>
      <c r="M397" s="299"/>
    </row>
    <row r="398" spans="7:13" ht="15.75">
      <c r="G398" s="299"/>
      <c r="H398" s="299"/>
      <c r="I398" s="299"/>
      <c r="K398" s="312"/>
      <c r="L398" s="299"/>
      <c r="M398" s="299"/>
    </row>
    <row r="399" spans="7:13" ht="15.75">
      <c r="G399" s="299"/>
      <c r="H399" s="299"/>
      <c r="I399" s="299"/>
      <c r="K399" s="312"/>
      <c r="L399" s="299"/>
      <c r="M399" s="299"/>
    </row>
    <row r="400" spans="7:13" ht="15.75">
      <c r="G400" s="299"/>
      <c r="H400" s="299"/>
      <c r="I400" s="299"/>
      <c r="K400" s="312"/>
      <c r="L400" s="299"/>
      <c r="M400" s="299"/>
    </row>
    <row r="401" spans="7:13" ht="15.75">
      <c r="G401" s="299"/>
      <c r="H401" s="299"/>
      <c r="I401" s="299"/>
      <c r="K401" s="312"/>
      <c r="L401" s="299"/>
      <c r="M401" s="299"/>
    </row>
    <row r="402" spans="7:13" ht="15.75">
      <c r="G402" s="299"/>
      <c r="H402" s="299"/>
      <c r="I402" s="299"/>
      <c r="K402" s="312"/>
      <c r="L402" s="299"/>
      <c r="M402" s="299"/>
    </row>
    <row r="403" spans="7:13" ht="15.75">
      <c r="G403" s="299"/>
      <c r="H403" s="299"/>
      <c r="I403" s="299"/>
      <c r="K403" s="312"/>
      <c r="L403" s="299"/>
      <c r="M403" s="299"/>
    </row>
    <row r="404" spans="7:13" ht="15.75">
      <c r="G404" s="299"/>
      <c r="H404" s="299"/>
      <c r="I404" s="299"/>
      <c r="K404" s="312"/>
      <c r="L404" s="299"/>
      <c r="M404" s="299"/>
    </row>
    <row r="405" spans="7:13" ht="15.75">
      <c r="G405" s="299"/>
      <c r="H405" s="299"/>
      <c r="I405" s="299"/>
      <c r="K405" s="312"/>
      <c r="L405" s="299"/>
      <c r="M405" s="299"/>
    </row>
    <row r="406" spans="7:13" ht="15.75">
      <c r="G406" s="299"/>
      <c r="H406" s="299"/>
      <c r="I406" s="299"/>
      <c r="K406" s="312"/>
      <c r="L406" s="299"/>
      <c r="M406" s="299"/>
    </row>
    <row r="407" spans="7:13" ht="15.75">
      <c r="G407" s="299"/>
      <c r="H407" s="299"/>
      <c r="I407" s="299"/>
      <c r="K407" s="312"/>
      <c r="L407" s="299"/>
      <c r="M407" s="299"/>
    </row>
    <row r="408" spans="7:13" ht="15.75">
      <c r="G408" s="299"/>
      <c r="H408" s="299"/>
      <c r="I408" s="299"/>
      <c r="K408" s="312"/>
      <c r="L408" s="299"/>
      <c r="M408" s="299"/>
    </row>
    <row r="409" spans="7:13" ht="15.75">
      <c r="G409" s="299"/>
      <c r="H409" s="299"/>
      <c r="I409" s="299"/>
      <c r="K409" s="312"/>
      <c r="L409" s="299"/>
      <c r="M409" s="299"/>
    </row>
    <row r="410" spans="7:13" ht="15.75">
      <c r="G410" s="299"/>
      <c r="H410" s="299"/>
      <c r="I410" s="299"/>
      <c r="K410" s="312"/>
      <c r="L410" s="299"/>
      <c r="M410" s="299"/>
    </row>
    <row r="411" spans="7:13" ht="15.75">
      <c r="G411" s="299"/>
      <c r="H411" s="299"/>
      <c r="I411" s="299"/>
      <c r="K411" s="312"/>
      <c r="L411" s="299"/>
      <c r="M411" s="299"/>
    </row>
    <row r="412" spans="7:13" ht="15.75">
      <c r="G412" s="299"/>
      <c r="H412" s="299"/>
      <c r="I412" s="299"/>
      <c r="K412" s="312"/>
      <c r="L412" s="299"/>
      <c r="M412" s="299"/>
    </row>
    <row r="413" spans="7:13" ht="15.75">
      <c r="G413" s="299"/>
      <c r="H413" s="299"/>
      <c r="I413" s="299"/>
      <c r="K413" s="312"/>
      <c r="L413" s="299"/>
      <c r="M413" s="299"/>
    </row>
    <row r="414" spans="7:13" ht="15.75">
      <c r="G414" s="299"/>
      <c r="H414" s="299"/>
      <c r="I414" s="299"/>
      <c r="K414" s="312"/>
      <c r="L414" s="299"/>
      <c r="M414" s="299"/>
    </row>
    <row r="415" spans="7:13" ht="15.75">
      <c r="G415" s="299"/>
      <c r="H415" s="299"/>
      <c r="I415" s="299"/>
      <c r="K415" s="312"/>
      <c r="L415" s="299"/>
      <c r="M415" s="299"/>
    </row>
    <row r="416" spans="7:13" ht="15.75">
      <c r="G416" s="299"/>
      <c r="H416" s="299"/>
      <c r="I416" s="299"/>
      <c r="K416" s="312"/>
      <c r="L416" s="299"/>
      <c r="M416" s="299"/>
    </row>
    <row r="417" spans="7:13" ht="15.75">
      <c r="G417" s="299"/>
      <c r="H417" s="299"/>
      <c r="I417" s="299"/>
      <c r="K417" s="312"/>
      <c r="L417" s="299"/>
      <c r="M417" s="299"/>
    </row>
    <row r="418" spans="7:13" ht="15.75">
      <c r="G418" s="299"/>
      <c r="H418" s="299"/>
      <c r="I418" s="299"/>
      <c r="K418" s="312"/>
      <c r="L418" s="299"/>
      <c r="M418" s="299"/>
    </row>
    <row r="419" spans="7:13" ht="15.75">
      <c r="G419" s="299"/>
      <c r="H419" s="299"/>
      <c r="I419" s="299"/>
      <c r="K419" s="312"/>
      <c r="L419" s="299"/>
      <c r="M419" s="299"/>
    </row>
    <row r="420" spans="7:13" ht="15.75">
      <c r="G420" s="299"/>
      <c r="H420" s="299"/>
      <c r="I420" s="299"/>
      <c r="K420" s="312"/>
      <c r="L420" s="299"/>
      <c r="M420" s="299"/>
    </row>
    <row r="421" spans="7:13" ht="15.75">
      <c r="G421" s="299"/>
      <c r="H421" s="299"/>
      <c r="I421" s="299"/>
      <c r="K421" s="312"/>
      <c r="L421" s="299"/>
      <c r="M421" s="299"/>
    </row>
    <row r="422" spans="7:13" ht="15.75">
      <c r="G422" s="299"/>
      <c r="H422" s="299"/>
      <c r="I422" s="299"/>
      <c r="K422" s="312"/>
      <c r="L422" s="299"/>
      <c r="M422" s="299"/>
    </row>
    <row r="423" spans="7:13" ht="15.75">
      <c r="G423" s="299"/>
      <c r="H423" s="299"/>
      <c r="I423" s="299"/>
      <c r="K423" s="312"/>
      <c r="L423" s="299"/>
      <c r="M423" s="299"/>
    </row>
    <row r="424" spans="7:13" ht="15.75">
      <c r="G424" s="299"/>
      <c r="H424" s="299"/>
      <c r="I424" s="299"/>
      <c r="K424" s="312"/>
      <c r="L424" s="299"/>
      <c r="M424" s="299"/>
    </row>
    <row r="425" spans="7:13" ht="15.75">
      <c r="G425" s="299"/>
      <c r="H425" s="299"/>
      <c r="I425" s="299"/>
      <c r="K425" s="312"/>
      <c r="L425" s="299"/>
      <c r="M425" s="299"/>
    </row>
    <row r="426" spans="7:13" ht="15.75">
      <c r="G426" s="299"/>
      <c r="H426" s="299"/>
      <c r="I426" s="299"/>
      <c r="K426" s="312"/>
      <c r="L426" s="299"/>
      <c r="M426" s="299"/>
    </row>
    <row r="427" spans="7:13" ht="15.75">
      <c r="G427" s="299"/>
      <c r="H427" s="299"/>
      <c r="I427" s="299"/>
      <c r="K427" s="312"/>
      <c r="L427" s="299"/>
      <c r="M427" s="299"/>
    </row>
    <row r="428" spans="7:13" ht="15.75">
      <c r="G428" s="299"/>
      <c r="H428" s="299"/>
      <c r="I428" s="299"/>
      <c r="K428" s="312"/>
      <c r="L428" s="299"/>
      <c r="M428" s="299"/>
    </row>
    <row r="429" spans="7:13" ht="15.75">
      <c r="G429" s="299"/>
      <c r="H429" s="299"/>
      <c r="I429" s="299"/>
      <c r="K429" s="312"/>
      <c r="L429" s="299"/>
      <c r="M429" s="299"/>
    </row>
    <row r="430" spans="7:13" ht="15.75">
      <c r="G430" s="299"/>
      <c r="H430" s="299"/>
      <c r="I430" s="299"/>
      <c r="K430" s="312"/>
      <c r="L430" s="299"/>
      <c r="M430" s="299"/>
    </row>
    <row r="431" spans="7:13" ht="15.75">
      <c r="G431" s="299"/>
      <c r="H431" s="299"/>
      <c r="I431" s="299"/>
      <c r="K431" s="312"/>
      <c r="L431" s="299"/>
      <c r="M431" s="299"/>
    </row>
    <row r="432" spans="7:13" ht="15.75">
      <c r="G432" s="299"/>
      <c r="H432" s="299"/>
      <c r="I432" s="299"/>
      <c r="K432" s="312"/>
      <c r="L432" s="299"/>
      <c r="M432" s="299"/>
    </row>
    <row r="433" spans="7:13" ht="15.75">
      <c r="G433" s="299"/>
      <c r="H433" s="299"/>
      <c r="I433" s="299"/>
      <c r="K433" s="312"/>
      <c r="L433" s="299"/>
      <c r="M433" s="299"/>
    </row>
    <row r="434" spans="7:13" ht="15.75">
      <c r="G434" s="299"/>
      <c r="H434" s="299"/>
      <c r="I434" s="299"/>
      <c r="K434" s="312"/>
      <c r="L434" s="299"/>
      <c r="M434" s="299"/>
    </row>
    <row r="435" spans="7:13" ht="15.75">
      <c r="G435" s="299"/>
      <c r="H435" s="299"/>
      <c r="I435" s="299"/>
      <c r="K435" s="312"/>
      <c r="L435" s="299"/>
      <c r="M435" s="299"/>
    </row>
    <row r="436" spans="7:13" ht="15.75">
      <c r="G436" s="299"/>
      <c r="H436" s="299"/>
      <c r="I436" s="299"/>
      <c r="K436" s="312"/>
      <c r="L436" s="299"/>
      <c r="M436" s="299"/>
    </row>
    <row r="437" spans="7:13" ht="15.75">
      <c r="G437" s="299"/>
      <c r="H437" s="299"/>
      <c r="I437" s="299"/>
      <c r="K437" s="312"/>
      <c r="L437" s="299"/>
      <c r="M437" s="299"/>
    </row>
    <row r="438" spans="7:13" ht="15.75">
      <c r="G438" s="299"/>
      <c r="H438" s="299"/>
      <c r="I438" s="299"/>
      <c r="K438" s="312"/>
      <c r="L438" s="299"/>
      <c r="M438" s="299"/>
    </row>
    <row r="439" spans="7:13" ht="15.75">
      <c r="G439" s="299"/>
      <c r="H439" s="299"/>
      <c r="I439" s="299"/>
      <c r="K439" s="312"/>
      <c r="L439" s="299"/>
      <c r="M439" s="299"/>
    </row>
    <row r="440" spans="7:13" ht="15.75">
      <c r="G440" s="299"/>
      <c r="H440" s="299"/>
      <c r="I440" s="299"/>
      <c r="K440" s="312"/>
      <c r="L440" s="299"/>
      <c r="M440" s="299"/>
    </row>
    <row r="441" spans="7:13" ht="15.75">
      <c r="G441" s="299"/>
      <c r="H441" s="299"/>
      <c r="I441" s="299"/>
      <c r="K441" s="312"/>
      <c r="L441" s="299"/>
      <c r="M441" s="299"/>
    </row>
    <row r="442" spans="7:13" ht="15.75">
      <c r="G442" s="299"/>
      <c r="H442" s="299"/>
      <c r="I442" s="299"/>
      <c r="K442" s="312"/>
      <c r="L442" s="299"/>
      <c r="M442" s="299"/>
    </row>
    <row r="443" spans="7:13" ht="15.75">
      <c r="G443" s="299"/>
      <c r="H443" s="299"/>
      <c r="I443" s="299"/>
      <c r="K443" s="312"/>
      <c r="L443" s="299"/>
      <c r="M443" s="299"/>
    </row>
    <row r="444" spans="7:13" ht="15.75">
      <c r="G444" s="299"/>
      <c r="H444" s="299"/>
      <c r="I444" s="299"/>
      <c r="K444" s="312"/>
      <c r="L444" s="299"/>
      <c r="M444" s="299"/>
    </row>
    <row r="445" spans="7:13" ht="15.75">
      <c r="G445" s="299"/>
      <c r="H445" s="299"/>
      <c r="I445" s="299"/>
      <c r="K445" s="312"/>
      <c r="L445" s="299"/>
      <c r="M445" s="299"/>
    </row>
    <row r="446" spans="7:13" ht="15.75">
      <c r="G446" s="299"/>
      <c r="H446" s="299"/>
      <c r="I446" s="299"/>
      <c r="K446" s="312"/>
      <c r="L446" s="299"/>
      <c r="M446" s="299"/>
    </row>
    <row r="447" spans="7:13" ht="15.75">
      <c r="G447" s="299"/>
      <c r="H447" s="299"/>
      <c r="I447" s="299"/>
      <c r="K447" s="312"/>
      <c r="L447" s="299"/>
      <c r="M447" s="299"/>
    </row>
    <row r="448" spans="7:13" ht="15.75">
      <c r="G448" s="299"/>
      <c r="H448" s="299"/>
      <c r="I448" s="299"/>
      <c r="K448" s="312"/>
      <c r="L448" s="299"/>
      <c r="M448" s="299"/>
    </row>
    <row r="449" spans="7:13" ht="15.75">
      <c r="G449" s="299"/>
      <c r="H449" s="299"/>
      <c r="I449" s="299"/>
      <c r="K449" s="312"/>
      <c r="L449" s="299"/>
      <c r="M449" s="299"/>
    </row>
    <row r="450" spans="7:13" ht="15.75">
      <c r="G450" s="299"/>
      <c r="H450" s="299"/>
      <c r="I450" s="299"/>
      <c r="K450" s="312"/>
      <c r="L450" s="299"/>
      <c r="M450" s="299"/>
    </row>
    <row r="451" spans="7:13" ht="15.75">
      <c r="G451" s="299"/>
      <c r="H451" s="299"/>
      <c r="I451" s="299"/>
      <c r="K451" s="312"/>
      <c r="L451" s="299"/>
      <c r="M451" s="299"/>
    </row>
    <row r="452" spans="7:13" ht="15.75">
      <c r="G452" s="299"/>
      <c r="H452" s="299"/>
      <c r="I452" s="299"/>
      <c r="K452" s="312"/>
      <c r="L452" s="299"/>
      <c r="M452" s="299"/>
    </row>
    <row r="453" spans="7:13" ht="15.75">
      <c r="G453" s="299"/>
      <c r="H453" s="299"/>
      <c r="I453" s="299"/>
      <c r="K453" s="312"/>
      <c r="L453" s="299"/>
      <c r="M453" s="299"/>
    </row>
    <row r="454" spans="7:13" ht="15.75">
      <c r="G454" s="299"/>
      <c r="H454" s="299"/>
      <c r="I454" s="299"/>
      <c r="K454" s="312"/>
      <c r="L454" s="299"/>
      <c r="M454" s="299"/>
    </row>
    <row r="455" spans="7:13" ht="15.75">
      <c r="G455" s="299"/>
      <c r="H455" s="299"/>
      <c r="I455" s="299"/>
      <c r="K455" s="312"/>
      <c r="L455" s="299"/>
      <c r="M455" s="299"/>
    </row>
    <row r="456" spans="7:13" ht="15.75">
      <c r="G456" s="299"/>
      <c r="H456" s="299"/>
      <c r="I456" s="299"/>
      <c r="K456" s="312"/>
      <c r="L456" s="299"/>
      <c r="M456" s="299"/>
    </row>
    <row r="457" spans="7:13" ht="15.75">
      <c r="G457" s="299"/>
      <c r="H457" s="299"/>
      <c r="I457" s="299"/>
      <c r="K457" s="312"/>
      <c r="L457" s="299"/>
      <c r="M457" s="299"/>
    </row>
    <row r="458" spans="7:13" ht="15.75">
      <c r="G458" s="299"/>
      <c r="H458" s="299"/>
      <c r="I458" s="299"/>
      <c r="K458" s="312"/>
      <c r="L458" s="299"/>
      <c r="M458" s="299"/>
    </row>
    <row r="459" spans="7:13" ht="15.75">
      <c r="G459" s="299"/>
      <c r="H459" s="299"/>
      <c r="I459" s="299"/>
      <c r="K459" s="312"/>
      <c r="L459" s="299"/>
      <c r="M459" s="299"/>
    </row>
    <row r="460" spans="7:13" ht="15.75">
      <c r="G460" s="299"/>
      <c r="H460" s="299"/>
      <c r="I460" s="299"/>
      <c r="K460" s="312"/>
      <c r="L460" s="299"/>
      <c r="M460" s="299"/>
    </row>
    <row r="461" spans="7:13" ht="15.75">
      <c r="G461" s="299"/>
      <c r="H461" s="299"/>
      <c r="I461" s="299"/>
      <c r="K461" s="312"/>
      <c r="L461" s="299"/>
      <c r="M461" s="299"/>
    </row>
    <row r="462" spans="7:13" ht="15.75">
      <c r="G462" s="299"/>
      <c r="H462" s="299"/>
      <c r="I462" s="299"/>
      <c r="K462" s="312"/>
      <c r="L462" s="299"/>
      <c r="M462" s="299"/>
    </row>
    <row r="463" spans="7:13" ht="15.75">
      <c r="G463" s="299"/>
      <c r="H463" s="299"/>
      <c r="I463" s="299"/>
      <c r="K463" s="312"/>
      <c r="L463" s="299"/>
      <c r="M463" s="299"/>
    </row>
    <row r="464" spans="7:13" ht="15.75">
      <c r="G464" s="299"/>
      <c r="H464" s="299"/>
      <c r="I464" s="299"/>
      <c r="K464" s="312"/>
      <c r="L464" s="299"/>
      <c r="M464" s="299"/>
    </row>
    <row r="465" spans="7:13" ht="15.75">
      <c r="G465" s="299"/>
      <c r="H465" s="299"/>
      <c r="I465" s="299"/>
      <c r="K465" s="312"/>
      <c r="L465" s="299"/>
      <c r="M465" s="299"/>
    </row>
    <row r="466" spans="7:13" ht="15.75">
      <c r="G466" s="299"/>
      <c r="H466" s="299"/>
      <c r="I466" s="299"/>
      <c r="K466" s="312"/>
      <c r="L466" s="299"/>
      <c r="M466" s="299"/>
    </row>
    <row r="467" spans="7:13" ht="15.75">
      <c r="G467" s="299"/>
      <c r="H467" s="299"/>
      <c r="I467" s="299"/>
      <c r="K467" s="312"/>
      <c r="L467" s="299"/>
      <c r="M467" s="299"/>
    </row>
    <row r="468" spans="7:13" ht="15.75">
      <c r="G468" s="299"/>
      <c r="H468" s="299"/>
      <c r="I468" s="299"/>
      <c r="K468" s="312"/>
      <c r="L468" s="299"/>
      <c r="M468" s="299"/>
    </row>
    <row r="469" spans="7:13" ht="15.75">
      <c r="G469" s="299"/>
      <c r="H469" s="299"/>
      <c r="I469" s="299"/>
      <c r="K469" s="312"/>
      <c r="L469" s="299"/>
      <c r="M469" s="299"/>
    </row>
    <row r="470" spans="7:13" ht="15.75">
      <c r="G470" s="299"/>
      <c r="H470" s="299"/>
      <c r="I470" s="299"/>
      <c r="K470" s="312"/>
      <c r="L470" s="299"/>
      <c r="M470" s="299"/>
    </row>
    <row r="471" spans="7:13" ht="15.75">
      <c r="G471" s="299"/>
      <c r="H471" s="299"/>
      <c r="I471" s="299"/>
      <c r="K471" s="312"/>
      <c r="L471" s="299"/>
      <c r="M471" s="299"/>
    </row>
    <row r="472" spans="7:13" ht="15.75">
      <c r="G472" s="299"/>
      <c r="H472" s="299"/>
      <c r="I472" s="299"/>
      <c r="K472" s="312"/>
      <c r="L472" s="299"/>
      <c r="M472" s="299"/>
    </row>
    <row r="473" spans="7:13" ht="15.75">
      <c r="G473" s="299"/>
      <c r="H473" s="299"/>
      <c r="I473" s="299"/>
      <c r="K473" s="312"/>
      <c r="L473" s="299"/>
      <c r="M473" s="299"/>
    </row>
    <row r="474" spans="7:13" ht="15.75">
      <c r="G474" s="299"/>
      <c r="H474" s="299"/>
      <c r="I474" s="299"/>
      <c r="K474" s="312"/>
      <c r="L474" s="299"/>
      <c r="M474" s="299"/>
    </row>
    <row r="475" spans="7:13" ht="15.75">
      <c r="G475" s="299"/>
      <c r="H475" s="299"/>
      <c r="I475" s="299"/>
      <c r="K475" s="312"/>
      <c r="L475" s="299"/>
      <c r="M475" s="299"/>
    </row>
    <row r="476" spans="7:13" ht="15.75">
      <c r="G476" s="299"/>
      <c r="H476" s="299"/>
      <c r="I476" s="299"/>
      <c r="K476" s="312"/>
      <c r="L476" s="299"/>
      <c r="M476" s="299"/>
    </row>
    <row r="477" spans="7:13" ht="15.75">
      <c r="G477" s="299"/>
      <c r="H477" s="299"/>
      <c r="I477" s="299"/>
      <c r="K477" s="312"/>
      <c r="L477" s="299"/>
      <c r="M477" s="299"/>
    </row>
    <row r="478" spans="7:13" ht="15.75">
      <c r="G478" s="299"/>
      <c r="H478" s="299"/>
      <c r="I478" s="299"/>
      <c r="K478" s="312"/>
      <c r="L478" s="299"/>
      <c r="M478" s="299"/>
    </row>
    <row r="479" spans="7:13" ht="15.75">
      <c r="G479" s="299"/>
      <c r="H479" s="299"/>
      <c r="I479" s="299"/>
      <c r="K479" s="312"/>
      <c r="L479" s="299"/>
      <c r="M479" s="299"/>
    </row>
    <row r="480" spans="7:13" ht="15.75">
      <c r="G480" s="299"/>
      <c r="H480" s="299"/>
      <c r="I480" s="299"/>
      <c r="K480" s="312"/>
      <c r="L480" s="299"/>
      <c r="M480" s="299"/>
    </row>
    <row r="481" spans="7:13" ht="15.75">
      <c r="G481" s="299"/>
      <c r="H481" s="299"/>
      <c r="I481" s="299"/>
      <c r="K481" s="312"/>
      <c r="L481" s="299"/>
      <c r="M481" s="299"/>
    </row>
    <row r="482" spans="7:13" ht="15.75">
      <c r="G482" s="299"/>
      <c r="H482" s="299"/>
      <c r="I482" s="299"/>
      <c r="K482" s="312"/>
      <c r="L482" s="299"/>
      <c r="M482" s="299"/>
    </row>
    <row r="483" spans="7:13" ht="15.75">
      <c r="G483" s="299"/>
      <c r="H483" s="299"/>
      <c r="I483" s="299"/>
      <c r="K483" s="312"/>
      <c r="L483" s="299"/>
      <c r="M483" s="299"/>
    </row>
    <row r="484" spans="7:13" ht="15.75">
      <c r="G484" s="299"/>
      <c r="H484" s="299"/>
      <c r="I484" s="299"/>
      <c r="K484" s="312"/>
      <c r="L484" s="299"/>
      <c r="M484" s="299"/>
    </row>
    <row r="485" spans="7:13" ht="15.75">
      <c r="G485" s="299"/>
      <c r="H485" s="299"/>
      <c r="I485" s="299"/>
      <c r="K485" s="312"/>
      <c r="L485" s="299"/>
      <c r="M485" s="299"/>
    </row>
    <row r="486" spans="7:13" ht="15.75">
      <c r="G486" s="299"/>
      <c r="H486" s="299"/>
      <c r="I486" s="299"/>
      <c r="K486" s="312"/>
      <c r="L486" s="299"/>
      <c r="M486" s="299"/>
    </row>
    <row r="487" spans="7:13" ht="15.75">
      <c r="G487" s="299"/>
      <c r="H487" s="299"/>
      <c r="I487" s="299"/>
      <c r="K487" s="312"/>
      <c r="L487" s="299"/>
      <c r="M487" s="299"/>
    </row>
    <row r="488" spans="7:13" ht="15.75">
      <c r="G488" s="299"/>
      <c r="H488" s="299"/>
      <c r="I488" s="299"/>
      <c r="K488" s="312"/>
      <c r="L488" s="299"/>
      <c r="M488" s="299"/>
    </row>
    <row r="489" spans="7:13" ht="15.75">
      <c r="G489" s="299"/>
      <c r="H489" s="299"/>
      <c r="I489" s="299"/>
      <c r="K489" s="312"/>
      <c r="L489" s="299"/>
      <c r="M489" s="299"/>
    </row>
    <row r="490" spans="7:13" ht="15.75">
      <c r="G490" s="299"/>
      <c r="H490" s="299"/>
      <c r="I490" s="299"/>
      <c r="K490" s="312"/>
      <c r="L490" s="299"/>
      <c r="M490" s="299"/>
    </row>
    <row r="491" spans="7:13" ht="15.75">
      <c r="G491" s="299"/>
      <c r="H491" s="299"/>
      <c r="I491" s="299"/>
      <c r="K491" s="312"/>
      <c r="L491" s="299"/>
      <c r="M491" s="299"/>
    </row>
    <row r="492" spans="7:13" ht="15.75">
      <c r="G492" s="299"/>
      <c r="H492" s="299"/>
      <c r="I492" s="299"/>
      <c r="K492" s="312"/>
      <c r="L492" s="299"/>
      <c r="M492" s="299"/>
    </row>
    <row r="493" spans="7:13" ht="15.75">
      <c r="G493" s="299"/>
      <c r="H493" s="299"/>
      <c r="I493" s="299"/>
      <c r="K493" s="312"/>
      <c r="L493" s="299"/>
      <c r="M493" s="299"/>
    </row>
    <row r="494" spans="7:13" ht="15.75">
      <c r="G494" s="299"/>
      <c r="H494" s="299"/>
      <c r="I494" s="299"/>
      <c r="K494" s="312"/>
      <c r="L494" s="299"/>
      <c r="M494" s="299"/>
    </row>
    <row r="495" spans="7:13" ht="15.75">
      <c r="G495" s="299"/>
      <c r="H495" s="299"/>
      <c r="I495" s="299"/>
      <c r="K495" s="312"/>
      <c r="L495" s="299"/>
      <c r="M495" s="299"/>
    </row>
    <row r="496" spans="7:13" ht="15.75">
      <c r="G496" s="299"/>
      <c r="H496" s="299"/>
      <c r="I496" s="299"/>
      <c r="K496" s="312"/>
      <c r="L496" s="299"/>
      <c r="M496" s="299"/>
    </row>
    <row r="497" spans="7:13" ht="15.75">
      <c r="G497" s="299"/>
      <c r="H497" s="299"/>
      <c r="I497" s="299"/>
      <c r="K497" s="312"/>
      <c r="L497" s="299"/>
      <c r="M497" s="299"/>
    </row>
    <row r="498" spans="7:13" ht="15.75">
      <c r="G498" s="299"/>
      <c r="H498" s="299"/>
      <c r="I498" s="299"/>
      <c r="K498" s="312"/>
      <c r="L498" s="299"/>
      <c r="M498" s="299"/>
    </row>
    <row r="499" spans="7:13" ht="15.75">
      <c r="G499" s="299"/>
      <c r="H499" s="299"/>
      <c r="I499" s="299"/>
      <c r="K499" s="312"/>
      <c r="L499" s="299"/>
      <c r="M499" s="299"/>
    </row>
    <row r="500" spans="7:13" ht="15.75">
      <c r="G500" s="299"/>
      <c r="H500" s="299"/>
      <c r="I500" s="299"/>
      <c r="K500" s="312"/>
      <c r="L500" s="299"/>
      <c r="M500" s="299"/>
    </row>
    <row r="501" spans="7:13" ht="15.75">
      <c r="G501" s="299"/>
      <c r="H501" s="299"/>
      <c r="I501" s="299"/>
      <c r="K501" s="312"/>
      <c r="L501" s="299"/>
      <c r="M501" s="299"/>
    </row>
    <row r="502" spans="7:13" ht="15.75">
      <c r="G502" s="299"/>
      <c r="H502" s="299"/>
      <c r="I502" s="299"/>
      <c r="K502" s="312"/>
      <c r="L502" s="299"/>
      <c r="M502" s="299"/>
    </row>
    <row r="503" spans="7:13" ht="15.75">
      <c r="G503" s="299"/>
      <c r="H503" s="299"/>
      <c r="I503" s="299"/>
      <c r="K503" s="312"/>
      <c r="L503" s="299"/>
      <c r="M503" s="299"/>
    </row>
    <row r="504" spans="7:13" ht="15.75">
      <c r="G504" s="299"/>
      <c r="H504" s="299"/>
      <c r="I504" s="299"/>
      <c r="K504" s="312"/>
      <c r="L504" s="299"/>
      <c r="M504" s="299"/>
    </row>
    <row r="505" spans="7:13" ht="15.75">
      <c r="G505" s="299"/>
      <c r="H505" s="299"/>
      <c r="I505" s="299"/>
      <c r="K505" s="312"/>
      <c r="L505" s="299"/>
      <c r="M505" s="299"/>
    </row>
    <row r="506" spans="7:13" ht="15.75">
      <c r="G506" s="299"/>
      <c r="H506" s="299"/>
      <c r="I506" s="299"/>
      <c r="K506" s="312"/>
      <c r="L506" s="299"/>
      <c r="M506" s="299"/>
    </row>
    <row r="507" spans="7:13" ht="15.75">
      <c r="G507" s="299"/>
      <c r="H507" s="299"/>
      <c r="I507" s="299"/>
      <c r="K507" s="312"/>
      <c r="L507" s="299"/>
      <c r="M507" s="299"/>
    </row>
    <row r="508" spans="7:13" ht="15.75">
      <c r="G508" s="299"/>
      <c r="H508" s="299"/>
      <c r="I508" s="299"/>
      <c r="K508" s="312"/>
      <c r="L508" s="299"/>
      <c r="M508" s="299"/>
    </row>
    <row r="509" spans="7:13" ht="15.75">
      <c r="G509" s="299"/>
      <c r="H509" s="299"/>
      <c r="I509" s="299"/>
      <c r="K509" s="312"/>
      <c r="L509" s="299"/>
      <c r="M509" s="299"/>
    </row>
    <row r="510" spans="7:13" ht="15.75">
      <c r="G510" s="299"/>
      <c r="H510" s="299"/>
      <c r="I510" s="299"/>
      <c r="K510" s="312"/>
      <c r="L510" s="299"/>
      <c r="M510" s="299"/>
    </row>
    <row r="511" spans="7:13" ht="15.75">
      <c r="G511" s="299"/>
      <c r="H511" s="299"/>
      <c r="I511" s="299"/>
      <c r="K511" s="312"/>
      <c r="L511" s="299"/>
      <c r="M511" s="299"/>
    </row>
    <row r="512" spans="7:13" ht="15.75">
      <c r="G512" s="299"/>
      <c r="H512" s="299"/>
      <c r="I512" s="299"/>
      <c r="K512" s="312"/>
      <c r="L512" s="299"/>
      <c r="M512" s="299"/>
    </row>
    <row r="513" spans="7:13" ht="15.75">
      <c r="G513" s="299"/>
      <c r="H513" s="299"/>
      <c r="I513" s="299"/>
      <c r="K513" s="312"/>
      <c r="L513" s="299"/>
      <c r="M513" s="299"/>
    </row>
    <row r="514" spans="7:13" ht="15.75">
      <c r="G514" s="299"/>
      <c r="H514" s="299"/>
      <c r="I514" s="299"/>
      <c r="K514" s="312"/>
      <c r="L514" s="299"/>
      <c r="M514" s="299"/>
    </row>
    <row r="515" spans="7:13" ht="15.75">
      <c r="G515" s="299"/>
      <c r="H515" s="299"/>
      <c r="I515" s="299"/>
      <c r="K515" s="312"/>
      <c r="L515" s="299"/>
      <c r="M515" s="299"/>
    </row>
    <row r="516" spans="7:13" ht="15.75">
      <c r="G516" s="299"/>
      <c r="H516" s="299"/>
      <c r="I516" s="299"/>
      <c r="K516" s="312"/>
      <c r="L516" s="299"/>
      <c r="M516" s="299"/>
    </row>
    <row r="517" spans="7:13" ht="15.75">
      <c r="G517" s="299"/>
      <c r="H517" s="299"/>
      <c r="I517" s="299"/>
      <c r="K517" s="312"/>
      <c r="L517" s="299"/>
      <c r="M517" s="299"/>
    </row>
    <row r="518" spans="7:13" ht="15.75">
      <c r="G518" s="299"/>
      <c r="H518" s="299"/>
      <c r="I518" s="299"/>
      <c r="K518" s="312"/>
      <c r="L518" s="299"/>
      <c r="M518" s="299"/>
    </row>
    <row r="519" spans="7:13" ht="15.75">
      <c r="G519" s="299"/>
      <c r="H519" s="299"/>
      <c r="I519" s="299"/>
      <c r="K519" s="312"/>
      <c r="L519" s="299"/>
      <c r="M519" s="299"/>
    </row>
    <row r="520" spans="7:13" ht="15.75">
      <c r="G520" s="299"/>
      <c r="H520" s="299"/>
      <c r="I520" s="299"/>
      <c r="K520" s="312"/>
      <c r="L520" s="299"/>
      <c r="M520" s="299"/>
    </row>
    <row r="521" spans="7:13" ht="15.75">
      <c r="G521" s="299"/>
      <c r="H521" s="299"/>
      <c r="I521" s="299"/>
      <c r="K521" s="312"/>
      <c r="L521" s="299"/>
      <c r="M521" s="299"/>
    </row>
    <row r="522" spans="7:13" ht="15.75">
      <c r="G522" s="299"/>
      <c r="H522" s="299"/>
      <c r="I522" s="299"/>
      <c r="K522" s="312"/>
      <c r="L522" s="299"/>
      <c r="M522" s="299"/>
    </row>
    <row r="523" spans="7:13" ht="15.75">
      <c r="G523" s="299"/>
      <c r="H523" s="299"/>
      <c r="I523" s="299"/>
      <c r="K523" s="312"/>
      <c r="L523" s="299"/>
      <c r="M523" s="299"/>
    </row>
    <row r="524" spans="7:13" ht="15.75">
      <c r="G524" s="299"/>
      <c r="H524" s="299"/>
      <c r="I524" s="299"/>
      <c r="K524" s="312"/>
      <c r="L524" s="299"/>
      <c r="M524" s="299"/>
    </row>
    <row r="525" spans="7:13" ht="15.75">
      <c r="G525" s="299"/>
      <c r="H525" s="299"/>
      <c r="I525" s="299"/>
      <c r="K525" s="312"/>
      <c r="L525" s="299"/>
      <c r="M525" s="299"/>
    </row>
    <row r="526" spans="7:13" ht="15.75">
      <c r="G526" s="299"/>
      <c r="H526" s="299"/>
      <c r="I526" s="299"/>
      <c r="K526" s="312"/>
      <c r="L526" s="299"/>
      <c r="M526" s="299"/>
    </row>
    <row r="527" spans="7:13" ht="15.75">
      <c r="G527" s="299"/>
      <c r="H527" s="299"/>
      <c r="I527" s="299"/>
      <c r="K527" s="312"/>
      <c r="L527" s="299"/>
      <c r="M527" s="299"/>
    </row>
    <row r="528" spans="7:13" ht="15.75">
      <c r="G528" s="299"/>
      <c r="H528" s="299"/>
      <c r="I528" s="299"/>
      <c r="K528" s="312"/>
      <c r="L528" s="299"/>
      <c r="M528" s="299"/>
    </row>
    <row r="529" spans="7:13" ht="15.75">
      <c r="G529" s="299"/>
      <c r="H529" s="299"/>
      <c r="I529" s="299"/>
      <c r="K529" s="312"/>
      <c r="L529" s="299"/>
      <c r="M529" s="299"/>
    </row>
    <row r="530" spans="7:13" ht="15.75">
      <c r="G530" s="299"/>
      <c r="H530" s="299"/>
      <c r="I530" s="299"/>
      <c r="K530" s="312"/>
      <c r="L530" s="299"/>
      <c r="M530" s="299"/>
    </row>
    <row r="531" spans="7:13" ht="15.75">
      <c r="G531" s="299"/>
      <c r="H531" s="299"/>
      <c r="I531" s="299"/>
      <c r="K531" s="312"/>
      <c r="L531" s="299"/>
      <c r="M531" s="299"/>
    </row>
    <row r="532" spans="7:13" ht="15.75">
      <c r="G532" s="299"/>
      <c r="H532" s="299"/>
      <c r="I532" s="299"/>
      <c r="K532" s="312"/>
      <c r="L532" s="299"/>
      <c r="M532" s="299"/>
    </row>
    <row r="533" spans="7:13" ht="15.75">
      <c r="G533" s="299"/>
      <c r="H533" s="299"/>
      <c r="I533" s="299"/>
      <c r="K533" s="312"/>
      <c r="L533" s="299"/>
      <c r="M533" s="299"/>
    </row>
    <row r="534" spans="7:13" ht="15.75">
      <c r="G534" s="299"/>
      <c r="H534" s="299"/>
      <c r="I534" s="299"/>
      <c r="K534" s="312"/>
      <c r="L534" s="299"/>
      <c r="M534" s="299"/>
    </row>
    <row r="535" spans="7:13" ht="15.75">
      <c r="G535" s="299"/>
      <c r="H535" s="299"/>
      <c r="I535" s="299"/>
      <c r="K535" s="312"/>
      <c r="L535" s="299"/>
      <c r="M535" s="299"/>
    </row>
    <row r="536" spans="7:13" ht="15.75">
      <c r="G536" s="299"/>
      <c r="H536" s="299"/>
      <c r="I536" s="299"/>
      <c r="K536" s="312"/>
      <c r="L536" s="299"/>
      <c r="M536" s="299"/>
    </row>
    <row r="537" spans="7:13" ht="15.75">
      <c r="G537" s="299"/>
      <c r="H537" s="299"/>
      <c r="I537" s="299"/>
      <c r="K537" s="312"/>
      <c r="L537" s="299"/>
      <c r="M537" s="299"/>
    </row>
    <row r="538" spans="7:13" ht="15.75">
      <c r="G538" s="299"/>
      <c r="H538" s="299"/>
      <c r="I538" s="299"/>
      <c r="K538" s="312"/>
      <c r="L538" s="299"/>
      <c r="M538" s="299"/>
    </row>
    <row r="539" spans="7:13" ht="15.75">
      <c r="G539" s="299"/>
      <c r="H539" s="299"/>
      <c r="I539" s="299"/>
      <c r="K539" s="312"/>
      <c r="L539" s="299"/>
      <c r="M539" s="299"/>
    </row>
    <row r="540" spans="7:13" ht="15.75">
      <c r="G540" s="299"/>
      <c r="H540" s="299"/>
      <c r="I540" s="299"/>
      <c r="K540" s="312"/>
      <c r="L540" s="299"/>
      <c r="M540" s="299"/>
    </row>
    <row r="541" spans="7:13" ht="15.75">
      <c r="G541" s="299"/>
      <c r="H541" s="299"/>
      <c r="I541" s="299"/>
      <c r="K541" s="312"/>
      <c r="L541" s="299"/>
      <c r="M541" s="299"/>
    </row>
    <row r="542" spans="7:13" ht="15.75">
      <c r="G542" s="299"/>
      <c r="H542" s="299"/>
      <c r="I542" s="299"/>
      <c r="K542" s="312"/>
      <c r="L542" s="299"/>
      <c r="M542" s="299"/>
    </row>
    <row r="543" spans="7:13" ht="15.75">
      <c r="G543" s="299"/>
      <c r="H543" s="299"/>
      <c r="I543" s="299"/>
      <c r="K543" s="312"/>
      <c r="L543" s="299"/>
      <c r="M543" s="299"/>
    </row>
    <row r="544" spans="7:13" ht="15.75">
      <c r="G544" s="299"/>
      <c r="H544" s="299"/>
      <c r="I544" s="299"/>
      <c r="K544" s="312"/>
      <c r="L544" s="299"/>
      <c r="M544" s="299"/>
    </row>
    <row r="545" spans="7:13" ht="15.75">
      <c r="G545" s="299"/>
      <c r="H545" s="299"/>
      <c r="I545" s="299"/>
      <c r="K545" s="312"/>
      <c r="L545" s="299"/>
      <c r="M545" s="299"/>
    </row>
    <row r="546" spans="7:13" ht="15.75">
      <c r="G546" s="299"/>
      <c r="H546" s="299"/>
      <c r="I546" s="299"/>
      <c r="K546" s="312"/>
      <c r="L546" s="299"/>
      <c r="M546" s="299"/>
    </row>
    <row r="547" spans="7:13" ht="15.75">
      <c r="G547" s="299"/>
      <c r="H547" s="299"/>
      <c r="I547" s="299"/>
      <c r="K547" s="312"/>
      <c r="L547" s="299"/>
      <c r="M547" s="299"/>
    </row>
    <row r="548" spans="7:13" ht="15.75">
      <c r="G548" s="299"/>
      <c r="H548" s="299"/>
      <c r="I548" s="299"/>
      <c r="K548" s="312"/>
      <c r="L548" s="299"/>
      <c r="M548" s="299"/>
    </row>
    <row r="549" spans="7:13" ht="15.75">
      <c r="G549" s="299"/>
      <c r="H549" s="299"/>
      <c r="I549" s="299"/>
      <c r="K549" s="312"/>
      <c r="L549" s="299"/>
      <c r="M549" s="299"/>
    </row>
    <row r="550" spans="7:13" ht="15.75">
      <c r="G550" s="299"/>
      <c r="H550" s="299"/>
      <c r="I550" s="299"/>
      <c r="K550" s="312"/>
      <c r="L550" s="299"/>
      <c r="M550" s="299"/>
    </row>
    <row r="551" spans="7:13" ht="15.75">
      <c r="G551" s="299"/>
      <c r="H551" s="299"/>
      <c r="I551" s="299"/>
      <c r="K551" s="312"/>
      <c r="L551" s="299"/>
      <c r="M551" s="299"/>
    </row>
    <row r="552" spans="7:13" ht="15.75">
      <c r="G552" s="299"/>
      <c r="H552" s="299"/>
      <c r="I552" s="299"/>
      <c r="K552" s="312"/>
      <c r="L552" s="299"/>
      <c r="M552" s="299"/>
    </row>
    <row r="553" spans="7:13" ht="15.75">
      <c r="G553" s="299"/>
      <c r="H553" s="299"/>
      <c r="I553" s="299"/>
      <c r="K553" s="312"/>
      <c r="L553" s="299"/>
      <c r="M553" s="299"/>
    </row>
    <row r="554" spans="7:13" ht="15.75">
      <c r="G554" s="299"/>
      <c r="H554" s="299"/>
      <c r="I554" s="299"/>
      <c r="K554" s="312"/>
      <c r="L554" s="299"/>
      <c r="M554" s="299"/>
    </row>
    <row r="555" spans="7:13" ht="15.75">
      <c r="G555" s="299"/>
      <c r="H555" s="299"/>
      <c r="I555" s="299"/>
      <c r="K555" s="312"/>
      <c r="L555" s="299"/>
      <c r="M555" s="299"/>
    </row>
    <row r="556" spans="7:13" ht="15.75">
      <c r="G556" s="299"/>
      <c r="H556" s="299"/>
      <c r="I556" s="299"/>
      <c r="K556" s="312"/>
      <c r="L556" s="299"/>
      <c r="M556" s="299"/>
    </row>
    <row r="557" spans="7:13" ht="15.75">
      <c r="G557" s="299"/>
      <c r="H557" s="299"/>
      <c r="I557" s="299"/>
      <c r="K557" s="312"/>
      <c r="L557" s="299"/>
      <c r="M557" s="299"/>
    </row>
    <row r="558" spans="7:13" ht="15.75">
      <c r="G558" s="299"/>
      <c r="H558" s="299"/>
      <c r="I558" s="299"/>
      <c r="K558" s="312"/>
      <c r="L558" s="299"/>
      <c r="M558" s="299"/>
    </row>
    <row r="559" spans="7:13" ht="15.75">
      <c r="G559" s="299"/>
      <c r="H559" s="299"/>
      <c r="I559" s="299"/>
      <c r="K559" s="312"/>
      <c r="L559" s="299"/>
      <c r="M559" s="299"/>
    </row>
    <row r="560" spans="7:13" ht="15.75">
      <c r="G560" s="299"/>
      <c r="H560" s="299"/>
      <c r="I560" s="299"/>
      <c r="K560" s="312"/>
      <c r="L560" s="299"/>
      <c r="M560" s="299"/>
    </row>
    <row r="561" spans="7:13" ht="15.75">
      <c r="G561" s="299"/>
      <c r="H561" s="299"/>
      <c r="I561" s="299"/>
      <c r="K561" s="312"/>
      <c r="L561" s="299"/>
      <c r="M561" s="299"/>
    </row>
    <row r="562" spans="7:13" ht="15.75">
      <c r="G562" s="299"/>
      <c r="H562" s="299"/>
      <c r="I562" s="299"/>
      <c r="K562" s="312"/>
      <c r="L562" s="299"/>
      <c r="M562" s="299"/>
    </row>
    <row r="563" spans="7:13" ht="15.75">
      <c r="G563" s="299"/>
      <c r="H563" s="299"/>
      <c r="I563" s="299"/>
      <c r="K563" s="312"/>
      <c r="L563" s="299"/>
      <c r="M563" s="299"/>
    </row>
    <row r="564" spans="7:13" ht="15.75">
      <c r="G564" s="299"/>
      <c r="H564" s="299"/>
      <c r="I564" s="299"/>
      <c r="K564" s="312"/>
      <c r="L564" s="299"/>
      <c r="M564" s="299"/>
    </row>
    <row r="565" spans="7:13" ht="15.75">
      <c r="G565" s="299"/>
      <c r="H565" s="299"/>
      <c r="I565" s="299"/>
      <c r="K565" s="312"/>
      <c r="L565" s="299"/>
      <c r="M565" s="299"/>
    </row>
    <row r="566" spans="7:13" ht="15.75">
      <c r="G566" s="299"/>
      <c r="H566" s="299"/>
      <c r="I566" s="299"/>
      <c r="K566" s="312"/>
      <c r="L566" s="299"/>
      <c r="M566" s="299"/>
    </row>
    <row r="567" spans="7:13" ht="15.75">
      <c r="G567" s="299"/>
      <c r="H567" s="299"/>
      <c r="I567" s="299"/>
      <c r="K567" s="312"/>
      <c r="L567" s="299"/>
      <c r="M567" s="299"/>
    </row>
    <row r="568" spans="7:13" ht="15.75">
      <c r="G568" s="299"/>
      <c r="H568" s="299"/>
      <c r="I568" s="299"/>
      <c r="K568" s="312"/>
      <c r="L568" s="299"/>
      <c r="M568" s="299"/>
    </row>
    <row r="569" spans="7:13" ht="15.75">
      <c r="G569" s="299"/>
      <c r="H569" s="299"/>
      <c r="I569" s="299"/>
      <c r="K569" s="312"/>
      <c r="L569" s="299"/>
      <c r="M569" s="299"/>
    </row>
    <row r="570" spans="7:13" ht="15.75">
      <c r="G570" s="299"/>
      <c r="H570" s="299"/>
      <c r="I570" s="299"/>
      <c r="K570" s="312"/>
      <c r="L570" s="299"/>
      <c r="M570" s="299"/>
    </row>
    <row r="571" spans="7:13" ht="15.75">
      <c r="G571" s="299"/>
      <c r="H571" s="299"/>
      <c r="I571" s="299"/>
      <c r="K571" s="312"/>
      <c r="L571" s="299"/>
      <c r="M571" s="299"/>
    </row>
    <row r="572" spans="7:13" ht="15.75">
      <c r="G572" s="299"/>
      <c r="H572" s="299"/>
      <c r="I572" s="299"/>
      <c r="K572" s="312"/>
      <c r="L572" s="299"/>
      <c r="M572" s="299"/>
    </row>
    <row r="573" spans="7:13" ht="15.75">
      <c r="G573" s="299"/>
      <c r="H573" s="299"/>
      <c r="I573" s="299"/>
      <c r="K573" s="312"/>
      <c r="L573" s="299"/>
      <c r="M573" s="299"/>
    </row>
    <row r="574" spans="7:13" ht="15.75">
      <c r="G574" s="299"/>
      <c r="H574" s="299"/>
      <c r="I574" s="299"/>
      <c r="K574" s="312"/>
      <c r="L574" s="299"/>
      <c r="M574" s="299"/>
    </row>
    <row r="575" spans="7:13" ht="15.75">
      <c r="G575" s="299"/>
      <c r="H575" s="299"/>
      <c r="I575" s="299"/>
      <c r="K575" s="312"/>
      <c r="L575" s="299"/>
      <c r="M575" s="299"/>
    </row>
    <row r="576" spans="7:13" ht="15.75">
      <c r="G576" s="299"/>
      <c r="H576" s="299"/>
      <c r="I576" s="299"/>
      <c r="K576" s="312"/>
      <c r="L576" s="299"/>
      <c r="M576" s="299"/>
    </row>
    <row r="577" spans="7:13" ht="15.75">
      <c r="G577" s="299"/>
      <c r="H577" s="299"/>
      <c r="I577" s="299"/>
      <c r="K577" s="312"/>
      <c r="L577" s="299"/>
      <c r="M577" s="299"/>
    </row>
    <row r="578" spans="7:13" ht="15.75">
      <c r="G578" s="299"/>
      <c r="H578" s="299"/>
      <c r="I578" s="299"/>
      <c r="K578" s="312"/>
      <c r="L578" s="299"/>
      <c r="M578" s="299"/>
    </row>
    <row r="579" spans="7:13" ht="15.75">
      <c r="G579" s="299"/>
      <c r="H579" s="299"/>
      <c r="I579" s="299"/>
      <c r="K579" s="312"/>
      <c r="L579" s="299"/>
      <c r="M579" s="299"/>
    </row>
    <row r="580" spans="7:13" ht="15.75">
      <c r="G580" s="299"/>
      <c r="H580" s="299"/>
      <c r="I580" s="299"/>
      <c r="K580" s="312"/>
      <c r="L580" s="299"/>
      <c r="M580" s="299"/>
    </row>
    <row r="581" spans="7:13" ht="15.75">
      <c r="G581" s="299"/>
      <c r="H581" s="299"/>
      <c r="I581" s="299"/>
      <c r="K581" s="312"/>
      <c r="L581" s="299"/>
      <c r="M581" s="299"/>
    </row>
    <row r="582" spans="7:13" ht="15.75">
      <c r="G582" s="299"/>
      <c r="H582" s="299"/>
      <c r="I582" s="299"/>
      <c r="K582" s="312"/>
      <c r="L582" s="299"/>
      <c r="M582" s="299"/>
    </row>
    <row r="583" spans="7:13" ht="15.75">
      <c r="G583" s="299"/>
      <c r="H583" s="299"/>
      <c r="I583" s="299"/>
      <c r="K583" s="312"/>
      <c r="L583" s="299"/>
      <c r="M583" s="299"/>
    </row>
    <row r="584" spans="7:13" ht="15.75">
      <c r="G584" s="299"/>
      <c r="H584" s="299"/>
      <c r="I584" s="299"/>
      <c r="K584" s="312"/>
      <c r="L584" s="299"/>
      <c r="M584" s="299"/>
    </row>
    <row r="585" spans="7:13" ht="15.75">
      <c r="G585" s="299"/>
      <c r="H585" s="299"/>
      <c r="I585" s="299"/>
      <c r="K585" s="312"/>
      <c r="L585" s="299"/>
      <c r="M585" s="299"/>
    </row>
    <row r="586" spans="7:13" ht="15.75">
      <c r="G586" s="299"/>
      <c r="H586" s="299"/>
      <c r="I586" s="299"/>
      <c r="K586" s="312"/>
      <c r="L586" s="299"/>
      <c r="M586" s="299"/>
    </row>
    <row r="587" spans="7:13" ht="15.75">
      <c r="G587" s="299"/>
      <c r="H587" s="299"/>
      <c r="I587" s="299"/>
      <c r="K587" s="312"/>
      <c r="L587" s="299"/>
      <c r="M587" s="299"/>
    </row>
    <row r="588" spans="7:13" ht="15.75">
      <c r="G588" s="299"/>
      <c r="H588" s="299"/>
      <c r="I588" s="299"/>
      <c r="K588" s="312"/>
      <c r="L588" s="299"/>
      <c r="M588" s="299"/>
    </row>
    <row r="589" spans="7:13" ht="15.75">
      <c r="G589" s="299"/>
      <c r="H589" s="299"/>
      <c r="I589" s="299"/>
      <c r="K589" s="312"/>
      <c r="L589" s="299"/>
      <c r="M589" s="299"/>
    </row>
    <row r="590" spans="7:13" ht="15.75">
      <c r="G590" s="299"/>
      <c r="H590" s="299"/>
      <c r="I590" s="299"/>
      <c r="K590" s="312"/>
      <c r="L590" s="299"/>
      <c r="M590" s="299"/>
    </row>
    <row r="591" spans="7:13" ht="15.75">
      <c r="G591" s="299"/>
      <c r="H591" s="299"/>
      <c r="I591" s="299"/>
      <c r="K591" s="312"/>
      <c r="L591" s="299"/>
      <c r="M591" s="299"/>
    </row>
    <row r="592" spans="7:13" ht="15.75">
      <c r="G592" s="299"/>
      <c r="H592" s="299"/>
      <c r="I592" s="299"/>
      <c r="K592" s="312"/>
      <c r="L592" s="299"/>
      <c r="M592" s="299"/>
    </row>
    <row r="593" spans="7:13" ht="15.75">
      <c r="G593" s="299"/>
      <c r="H593" s="299"/>
      <c r="I593" s="299"/>
      <c r="K593" s="312"/>
      <c r="L593" s="299"/>
      <c r="M593" s="299"/>
    </row>
    <row r="594" spans="7:13" ht="15.75">
      <c r="G594" s="299"/>
      <c r="H594" s="299"/>
      <c r="I594" s="299"/>
      <c r="K594" s="312"/>
      <c r="L594" s="299"/>
      <c r="M594" s="299"/>
    </row>
    <row r="595" spans="7:13" ht="15.75">
      <c r="G595" s="299"/>
      <c r="H595" s="299"/>
      <c r="I595" s="299"/>
      <c r="K595" s="312"/>
      <c r="L595" s="299"/>
      <c r="M595" s="299"/>
    </row>
    <row r="596" spans="7:13" ht="15.75">
      <c r="G596" s="299"/>
      <c r="H596" s="299"/>
      <c r="I596" s="299"/>
      <c r="K596" s="312"/>
      <c r="L596" s="299"/>
      <c r="M596" s="299"/>
    </row>
    <row r="597" spans="7:13" ht="15.75">
      <c r="G597" s="299"/>
      <c r="H597" s="299"/>
      <c r="I597" s="299"/>
      <c r="K597" s="312"/>
      <c r="L597" s="299"/>
      <c r="M597" s="299"/>
    </row>
    <row r="598" spans="7:13" ht="15.75">
      <c r="G598" s="299"/>
      <c r="H598" s="299"/>
      <c r="I598" s="299"/>
      <c r="K598" s="312"/>
      <c r="L598" s="299"/>
      <c r="M598" s="299"/>
    </row>
    <row r="599" spans="7:13" ht="15.75">
      <c r="G599" s="299"/>
      <c r="H599" s="299"/>
      <c r="I599" s="299"/>
      <c r="K599" s="312"/>
      <c r="L599" s="299"/>
      <c r="M599" s="299"/>
    </row>
    <row r="600" spans="7:13" ht="15.75">
      <c r="G600" s="299"/>
      <c r="H600" s="299"/>
      <c r="I600" s="299"/>
      <c r="K600" s="312"/>
      <c r="L600" s="299"/>
      <c r="M600" s="299"/>
    </row>
    <row r="601" spans="7:13" ht="15.75">
      <c r="G601" s="299"/>
      <c r="H601" s="299"/>
      <c r="I601" s="299"/>
      <c r="K601" s="312"/>
      <c r="L601" s="299"/>
      <c r="M601" s="299"/>
    </row>
    <row r="602" spans="7:13" ht="15.75">
      <c r="G602" s="299"/>
      <c r="H602" s="299"/>
      <c r="I602" s="299"/>
      <c r="K602" s="312"/>
      <c r="L602" s="299"/>
      <c r="M602" s="299"/>
    </row>
    <row r="603" spans="7:13" ht="15.75">
      <c r="G603" s="299"/>
      <c r="H603" s="299"/>
      <c r="I603" s="299"/>
      <c r="K603" s="312"/>
      <c r="L603" s="299"/>
      <c r="M603" s="299"/>
    </row>
    <row r="604" spans="7:13" ht="15.75">
      <c r="G604" s="299"/>
      <c r="H604" s="299"/>
      <c r="I604" s="299"/>
      <c r="K604" s="312"/>
      <c r="L604" s="299"/>
      <c r="M604" s="299"/>
    </row>
    <row r="605" spans="7:13" ht="15.75">
      <c r="G605" s="299"/>
      <c r="H605" s="299"/>
      <c r="I605" s="299"/>
      <c r="K605" s="312"/>
      <c r="L605" s="299"/>
      <c r="M605" s="299"/>
    </row>
    <row r="606" spans="7:13" ht="15.75">
      <c r="G606" s="299"/>
      <c r="H606" s="299"/>
      <c r="I606" s="299"/>
      <c r="K606" s="312"/>
      <c r="L606" s="299"/>
      <c r="M606" s="299"/>
    </row>
    <row r="607" spans="7:13" ht="15.75">
      <c r="G607" s="299"/>
      <c r="H607" s="299"/>
      <c r="I607" s="299"/>
      <c r="K607" s="312"/>
      <c r="L607" s="299"/>
      <c r="M607" s="299"/>
    </row>
    <row r="608" spans="7:13" ht="15.75">
      <c r="G608" s="299"/>
      <c r="H608" s="299"/>
      <c r="I608" s="299"/>
      <c r="K608" s="312"/>
      <c r="L608" s="299"/>
      <c r="M608" s="299"/>
    </row>
    <row r="609" spans="7:13" ht="15.75">
      <c r="G609" s="299"/>
      <c r="H609" s="299"/>
      <c r="I609" s="299"/>
      <c r="K609" s="312"/>
      <c r="L609" s="299"/>
      <c r="M609" s="299"/>
    </row>
    <row r="610" spans="7:13" ht="15.75">
      <c r="G610" s="299"/>
      <c r="H610" s="299"/>
      <c r="I610" s="299"/>
      <c r="K610" s="312"/>
      <c r="L610" s="299"/>
      <c r="M610" s="299"/>
    </row>
    <row r="611" spans="7:13" ht="15.75">
      <c r="G611" s="299"/>
      <c r="H611" s="299"/>
      <c r="I611" s="299"/>
      <c r="K611" s="312"/>
      <c r="L611" s="299"/>
      <c r="M611" s="299"/>
    </row>
    <row r="612" spans="7:13" ht="15.75">
      <c r="G612" s="299"/>
      <c r="H612" s="299"/>
      <c r="I612" s="299"/>
      <c r="K612" s="312"/>
      <c r="L612" s="299"/>
      <c r="M612" s="299"/>
    </row>
    <row r="613" spans="7:13" ht="15.75">
      <c r="G613" s="299"/>
      <c r="H613" s="299"/>
      <c r="I613" s="299"/>
      <c r="K613" s="312"/>
      <c r="L613" s="299"/>
      <c r="M613" s="299"/>
    </row>
    <row r="614" spans="7:13" ht="15.75">
      <c r="G614" s="299"/>
      <c r="H614" s="299"/>
      <c r="I614" s="299"/>
      <c r="K614" s="312"/>
      <c r="L614" s="299"/>
      <c r="M614" s="299"/>
    </row>
    <row r="615" spans="7:13" ht="15.75">
      <c r="G615" s="299"/>
      <c r="H615" s="299"/>
      <c r="I615" s="299"/>
      <c r="K615" s="312"/>
      <c r="L615" s="299"/>
      <c r="M615" s="299"/>
    </row>
    <row r="616" spans="7:13" ht="15.75">
      <c r="G616" s="299"/>
      <c r="H616" s="299"/>
      <c r="I616" s="299"/>
      <c r="K616" s="312"/>
      <c r="L616" s="299"/>
      <c r="M616" s="299"/>
    </row>
    <row r="617" spans="7:13" ht="15.75">
      <c r="G617" s="299"/>
      <c r="H617" s="299"/>
      <c r="I617" s="299"/>
      <c r="K617" s="312"/>
      <c r="L617" s="299"/>
      <c r="M617" s="299"/>
    </row>
    <row r="618" spans="7:13" ht="15.75">
      <c r="G618" s="299"/>
      <c r="H618" s="299"/>
      <c r="I618" s="299"/>
      <c r="K618" s="312"/>
      <c r="L618" s="299"/>
      <c r="M618" s="299"/>
    </row>
    <row r="619" spans="7:13" ht="15.75">
      <c r="G619" s="299"/>
      <c r="H619" s="299"/>
      <c r="I619" s="299"/>
      <c r="K619" s="312"/>
      <c r="L619" s="299"/>
      <c r="M619" s="299"/>
    </row>
    <row r="620" spans="7:13" ht="15.75">
      <c r="G620" s="299"/>
      <c r="H620" s="299"/>
      <c r="I620" s="299"/>
      <c r="K620" s="312"/>
      <c r="L620" s="299"/>
      <c r="M620" s="299"/>
    </row>
    <row r="621" spans="7:13" ht="15.75">
      <c r="G621" s="299"/>
      <c r="H621" s="299"/>
      <c r="I621" s="299"/>
      <c r="K621" s="312"/>
      <c r="L621" s="299"/>
      <c r="M621" s="299"/>
    </row>
    <row r="622" spans="7:13" ht="15.75">
      <c r="G622" s="299"/>
      <c r="H622" s="299"/>
      <c r="I622" s="299"/>
      <c r="K622" s="312"/>
      <c r="L622" s="299"/>
      <c r="M622" s="299"/>
    </row>
    <row r="623" spans="7:13" ht="15.75">
      <c r="G623" s="299"/>
      <c r="H623" s="299"/>
      <c r="I623" s="299"/>
      <c r="K623" s="312"/>
      <c r="L623" s="299"/>
      <c r="M623" s="299"/>
    </row>
    <row r="624" spans="7:13" ht="15.75">
      <c r="G624" s="299"/>
      <c r="H624" s="299"/>
      <c r="I624" s="299"/>
      <c r="K624" s="312"/>
      <c r="L624" s="299"/>
      <c r="M624" s="299"/>
    </row>
    <row r="625" spans="7:13" ht="15.75">
      <c r="G625" s="299"/>
      <c r="H625" s="299"/>
      <c r="I625" s="299"/>
      <c r="K625" s="312"/>
      <c r="L625" s="299"/>
      <c r="M625" s="299"/>
    </row>
    <row r="626" spans="7:13" ht="15.75">
      <c r="G626" s="299"/>
      <c r="H626" s="299"/>
      <c r="I626" s="299"/>
      <c r="K626" s="312"/>
      <c r="L626" s="299"/>
      <c r="M626" s="299"/>
    </row>
    <row r="627" spans="7:13" ht="15.75">
      <c r="G627" s="299"/>
      <c r="H627" s="299"/>
      <c r="I627" s="299"/>
      <c r="K627" s="312"/>
      <c r="L627" s="299"/>
      <c r="M627" s="299"/>
    </row>
    <row r="628" spans="7:13" ht="15.75">
      <c r="G628" s="299"/>
      <c r="H628" s="299"/>
      <c r="I628" s="299"/>
      <c r="K628" s="312"/>
      <c r="L628" s="299"/>
      <c r="M628" s="299"/>
    </row>
    <row r="629" spans="7:13" ht="15.75">
      <c r="G629" s="299"/>
      <c r="H629" s="299"/>
      <c r="I629" s="299"/>
      <c r="K629" s="312"/>
      <c r="L629" s="299"/>
      <c r="M629" s="299"/>
    </row>
    <row r="630" spans="7:13" ht="15.75">
      <c r="G630" s="299"/>
      <c r="H630" s="299"/>
      <c r="I630" s="299"/>
      <c r="K630" s="312"/>
      <c r="L630" s="299"/>
      <c r="M630" s="299"/>
    </row>
    <row r="631" spans="7:13" ht="15.75">
      <c r="G631" s="299"/>
      <c r="H631" s="299"/>
      <c r="I631" s="299"/>
      <c r="K631" s="312"/>
      <c r="L631" s="299"/>
      <c r="M631" s="299"/>
    </row>
    <row r="632" spans="7:13" ht="15.75">
      <c r="G632" s="299"/>
      <c r="H632" s="299"/>
      <c r="I632" s="299"/>
      <c r="K632" s="312"/>
      <c r="L632" s="299"/>
      <c r="M632" s="299"/>
    </row>
    <row r="633" spans="7:13" ht="15.75">
      <c r="G633" s="299"/>
      <c r="H633" s="299"/>
      <c r="I633" s="299"/>
      <c r="K633" s="312"/>
      <c r="L633" s="299"/>
      <c r="M633" s="299"/>
    </row>
    <row r="634" spans="7:13" ht="15.75">
      <c r="G634" s="299"/>
      <c r="H634" s="299"/>
      <c r="I634" s="299"/>
      <c r="K634" s="312"/>
      <c r="L634" s="299"/>
      <c r="M634" s="299"/>
    </row>
    <row r="635" spans="7:13" ht="15.75">
      <c r="G635" s="299"/>
      <c r="H635" s="299"/>
      <c r="I635" s="299"/>
      <c r="K635" s="312"/>
      <c r="L635" s="299"/>
      <c r="M635" s="299"/>
    </row>
    <row r="636" spans="7:13" ht="15.75">
      <c r="G636" s="299"/>
      <c r="H636" s="299"/>
      <c r="I636" s="299"/>
      <c r="K636" s="312"/>
      <c r="L636" s="299"/>
      <c r="M636" s="299"/>
    </row>
    <row r="637" spans="7:13" ht="15.75">
      <c r="G637" s="299"/>
      <c r="H637" s="299"/>
      <c r="I637" s="299"/>
      <c r="K637" s="312"/>
      <c r="L637" s="299"/>
      <c r="M637" s="299"/>
    </row>
    <row r="638" spans="7:13" ht="15.75">
      <c r="G638" s="299"/>
      <c r="H638" s="299"/>
      <c r="I638" s="299"/>
      <c r="K638" s="312"/>
      <c r="L638" s="299"/>
      <c r="M638" s="299"/>
    </row>
    <row r="639" spans="7:13" ht="15.75">
      <c r="G639" s="299"/>
      <c r="H639" s="299"/>
      <c r="I639" s="299"/>
      <c r="K639" s="312"/>
      <c r="L639" s="299"/>
      <c r="M639" s="299"/>
    </row>
    <row r="640" spans="7:13" ht="15.75">
      <c r="G640" s="299"/>
      <c r="H640" s="299"/>
      <c r="I640" s="299"/>
      <c r="K640" s="312"/>
      <c r="L640" s="299"/>
      <c r="M640" s="299"/>
    </row>
    <row r="641" spans="7:13" ht="15.75">
      <c r="G641" s="299"/>
      <c r="H641" s="299"/>
      <c r="I641" s="299"/>
      <c r="K641" s="312"/>
      <c r="L641" s="299"/>
      <c r="M641" s="299"/>
    </row>
    <row r="642" spans="7:13" ht="15.75">
      <c r="G642" s="299"/>
      <c r="H642" s="299"/>
      <c r="I642" s="299"/>
      <c r="K642" s="312"/>
      <c r="L642" s="299"/>
      <c r="M642" s="299"/>
    </row>
    <row r="643" spans="7:13" ht="15.75">
      <c r="G643" s="299"/>
      <c r="H643" s="299"/>
      <c r="I643" s="299"/>
      <c r="K643" s="312"/>
      <c r="L643" s="299"/>
      <c r="M643" s="299"/>
    </row>
    <row r="644" spans="7:13" ht="15.75">
      <c r="G644" s="299"/>
      <c r="H644" s="299"/>
      <c r="I644" s="299"/>
      <c r="K644" s="312"/>
      <c r="L644" s="299"/>
      <c r="M644" s="299"/>
    </row>
    <row r="645" spans="7:13" ht="15.75">
      <c r="G645" s="299"/>
      <c r="H645" s="299"/>
      <c r="I645" s="299"/>
      <c r="K645" s="312"/>
      <c r="L645" s="299"/>
      <c r="M645" s="299"/>
    </row>
    <row r="646" spans="7:13" ht="15.75">
      <c r="G646" s="299"/>
      <c r="H646" s="299"/>
      <c r="I646" s="299"/>
      <c r="K646" s="312"/>
      <c r="L646" s="299"/>
      <c r="M646" s="299"/>
    </row>
    <row r="647" spans="7:13" ht="15.75">
      <c r="G647" s="299"/>
      <c r="H647" s="299"/>
      <c r="I647" s="299"/>
      <c r="K647" s="312"/>
      <c r="L647" s="299"/>
      <c r="M647" s="299"/>
    </row>
    <row r="648" spans="7:13" ht="15.75">
      <c r="G648" s="299"/>
      <c r="H648" s="299"/>
      <c r="I648" s="299"/>
      <c r="K648" s="312"/>
      <c r="L648" s="299"/>
      <c r="M648" s="299"/>
    </row>
    <row r="649" spans="7:13" ht="15.75">
      <c r="G649" s="299"/>
      <c r="H649" s="299"/>
      <c r="I649" s="299"/>
      <c r="K649" s="312"/>
      <c r="L649" s="299"/>
      <c r="M649" s="299"/>
    </row>
    <row r="650" spans="7:13" ht="15.75">
      <c r="G650" s="299"/>
      <c r="H650" s="299"/>
      <c r="I650" s="299"/>
      <c r="K650" s="312"/>
      <c r="L650" s="299"/>
      <c r="M650" s="299"/>
    </row>
    <row r="651" spans="7:13" ht="15.75">
      <c r="G651" s="299"/>
      <c r="H651" s="299"/>
      <c r="I651" s="299"/>
      <c r="K651" s="312"/>
      <c r="L651" s="299"/>
      <c r="M651" s="299"/>
    </row>
    <row r="652" spans="7:13" ht="15.75">
      <c r="G652" s="299"/>
      <c r="H652" s="299"/>
      <c r="I652" s="299"/>
      <c r="K652" s="312"/>
      <c r="L652" s="299"/>
      <c r="M652" s="299"/>
    </row>
    <row r="653" spans="7:13" ht="15.75">
      <c r="G653" s="299"/>
      <c r="H653" s="299"/>
      <c r="I653" s="299"/>
      <c r="K653" s="312"/>
      <c r="L653" s="299"/>
      <c r="M653" s="299"/>
    </row>
    <row r="654" spans="7:13" ht="15.75">
      <c r="G654" s="299"/>
      <c r="H654" s="299"/>
      <c r="I654" s="299"/>
      <c r="K654" s="312"/>
      <c r="L654" s="299"/>
      <c r="M654" s="299"/>
    </row>
    <row r="655" spans="7:13" ht="15.75">
      <c r="G655" s="299"/>
      <c r="H655" s="299"/>
      <c r="I655" s="299"/>
      <c r="K655" s="312"/>
      <c r="L655" s="299"/>
      <c r="M655" s="299"/>
    </row>
    <row r="656" spans="7:13" ht="15.75">
      <c r="G656" s="299"/>
      <c r="H656" s="299"/>
      <c r="I656" s="299"/>
      <c r="K656" s="312"/>
      <c r="L656" s="299"/>
      <c r="M656" s="299"/>
    </row>
    <row r="657" spans="7:13" ht="15.75">
      <c r="G657" s="299"/>
      <c r="H657" s="299"/>
      <c r="I657" s="299"/>
      <c r="K657" s="312"/>
      <c r="L657" s="299"/>
      <c r="M657" s="299"/>
    </row>
    <row r="658" spans="7:13" ht="15.75">
      <c r="G658" s="299"/>
      <c r="H658" s="299"/>
      <c r="I658" s="299"/>
      <c r="K658" s="312"/>
      <c r="L658" s="299"/>
      <c r="M658" s="299"/>
    </row>
    <row r="659" spans="7:13" ht="15.75">
      <c r="G659" s="299"/>
      <c r="H659" s="299"/>
      <c r="I659" s="299"/>
      <c r="K659" s="312"/>
      <c r="L659" s="299"/>
      <c r="M659" s="299"/>
    </row>
    <row r="660" spans="7:13" ht="15.75">
      <c r="G660" s="299"/>
      <c r="H660" s="299"/>
      <c r="I660" s="299"/>
      <c r="K660" s="312"/>
      <c r="L660" s="299"/>
      <c r="M660" s="299"/>
    </row>
    <row r="661" spans="7:13" ht="15.75">
      <c r="G661" s="299"/>
      <c r="H661" s="299"/>
      <c r="I661" s="299"/>
      <c r="K661" s="312"/>
      <c r="L661" s="299"/>
      <c r="M661" s="299"/>
    </row>
    <row r="662" spans="7:13" ht="15.75">
      <c r="G662" s="299"/>
      <c r="H662" s="299"/>
      <c r="I662" s="299"/>
      <c r="K662" s="312"/>
      <c r="L662" s="299"/>
      <c r="M662" s="299"/>
    </row>
    <row r="663" spans="7:13" ht="15.75">
      <c r="G663" s="299"/>
      <c r="H663" s="299"/>
      <c r="I663" s="299"/>
      <c r="K663" s="312"/>
      <c r="L663" s="299"/>
      <c r="M663" s="299"/>
    </row>
    <row r="664" spans="7:13" ht="15.75">
      <c r="G664" s="299"/>
      <c r="H664" s="299"/>
      <c r="I664" s="299"/>
      <c r="K664" s="312"/>
      <c r="L664" s="299"/>
      <c r="M664" s="299"/>
    </row>
    <row r="665" spans="7:13" ht="15.75">
      <c r="G665" s="299"/>
      <c r="H665" s="299"/>
      <c r="I665" s="299"/>
      <c r="K665" s="312"/>
      <c r="L665" s="299"/>
      <c r="M665" s="299"/>
    </row>
    <row r="666" spans="7:13" ht="15.75">
      <c r="G666" s="299"/>
      <c r="H666" s="299"/>
      <c r="I666" s="299"/>
      <c r="K666" s="312"/>
      <c r="L666" s="299"/>
      <c r="M666" s="299"/>
    </row>
    <row r="667" spans="7:13" ht="15.75">
      <c r="G667" s="299"/>
      <c r="H667" s="299"/>
      <c r="I667" s="299"/>
      <c r="K667" s="312"/>
      <c r="L667" s="299"/>
      <c r="M667" s="299"/>
    </row>
    <row r="668" spans="7:13" ht="15.75">
      <c r="G668" s="299"/>
      <c r="H668" s="299"/>
      <c r="I668" s="299"/>
      <c r="K668" s="312"/>
      <c r="L668" s="299"/>
      <c r="M668" s="299"/>
    </row>
    <row r="669" spans="7:13" ht="15.75">
      <c r="G669" s="299"/>
      <c r="H669" s="299"/>
      <c r="I669" s="299"/>
      <c r="K669" s="312"/>
      <c r="L669" s="299"/>
      <c r="M669" s="299"/>
    </row>
    <row r="670" spans="7:13" ht="15.75">
      <c r="G670" s="299"/>
      <c r="H670" s="299"/>
      <c r="I670" s="299"/>
      <c r="K670" s="312"/>
      <c r="L670" s="299"/>
      <c r="M670" s="299"/>
    </row>
    <row r="671" spans="7:13" ht="15.75">
      <c r="G671" s="299"/>
      <c r="H671" s="299"/>
      <c r="I671" s="299"/>
      <c r="K671" s="312"/>
      <c r="L671" s="299"/>
      <c r="M671" s="299"/>
    </row>
    <row r="672" spans="7:13" ht="15.75">
      <c r="G672" s="299"/>
      <c r="H672" s="299"/>
      <c r="I672" s="299"/>
      <c r="K672" s="312"/>
      <c r="L672" s="299"/>
      <c r="M672" s="299"/>
    </row>
    <row r="673" spans="7:13" ht="15.75">
      <c r="G673" s="299"/>
      <c r="H673" s="299"/>
      <c r="I673" s="299"/>
      <c r="K673" s="312"/>
      <c r="L673" s="299"/>
      <c r="M673" s="299"/>
    </row>
    <row r="674" spans="7:13" ht="15.75">
      <c r="G674" s="299"/>
      <c r="H674" s="299"/>
      <c r="I674" s="299"/>
      <c r="K674" s="312"/>
      <c r="L674" s="299"/>
      <c r="M674" s="299"/>
    </row>
    <row r="675" spans="7:13" ht="15.75">
      <c r="G675" s="299"/>
      <c r="H675" s="299"/>
      <c r="I675" s="299"/>
      <c r="K675" s="312"/>
      <c r="L675" s="299"/>
      <c r="M675" s="299"/>
    </row>
    <row r="676" spans="7:13" ht="15.75">
      <c r="G676" s="299"/>
      <c r="H676" s="299"/>
      <c r="I676" s="299"/>
      <c r="K676" s="312"/>
      <c r="L676" s="299"/>
      <c r="M676" s="299"/>
    </row>
    <row r="677" spans="7:13" ht="15.75">
      <c r="G677" s="299"/>
      <c r="H677" s="299"/>
      <c r="I677" s="299"/>
      <c r="K677" s="312"/>
      <c r="L677" s="299"/>
      <c r="M677" s="299"/>
    </row>
    <row r="678" spans="7:13" ht="15.75">
      <c r="G678" s="299"/>
      <c r="H678" s="299"/>
      <c r="I678" s="299"/>
      <c r="K678" s="312"/>
      <c r="L678" s="299"/>
      <c r="M678" s="299"/>
    </row>
    <row r="679" spans="7:13" ht="15.75">
      <c r="G679" s="299"/>
      <c r="H679" s="299"/>
      <c r="I679" s="299"/>
      <c r="K679" s="312"/>
      <c r="L679" s="299"/>
      <c r="M679" s="299"/>
    </row>
    <row r="680" spans="7:13" ht="15.75">
      <c r="G680" s="299"/>
      <c r="H680" s="299"/>
      <c r="I680" s="299"/>
      <c r="K680" s="312"/>
      <c r="L680" s="299"/>
      <c r="M680" s="299"/>
    </row>
    <row r="681" spans="7:13" ht="15.75">
      <c r="G681" s="299"/>
      <c r="H681" s="299"/>
      <c r="I681" s="299"/>
      <c r="K681" s="312"/>
      <c r="L681" s="299"/>
      <c r="M681" s="299"/>
    </row>
    <row r="682" spans="7:13" ht="15.75">
      <c r="G682" s="299"/>
      <c r="H682" s="299"/>
      <c r="I682" s="299"/>
      <c r="K682" s="312"/>
      <c r="L682" s="299"/>
      <c r="M682" s="299"/>
    </row>
    <row r="683" spans="7:13" ht="15.75">
      <c r="G683" s="299"/>
      <c r="H683" s="299"/>
      <c r="I683" s="299"/>
      <c r="K683" s="312"/>
      <c r="L683" s="299"/>
      <c r="M683" s="299"/>
    </row>
    <row r="684" spans="7:13" ht="15.75">
      <c r="G684" s="299"/>
      <c r="H684" s="299"/>
      <c r="I684" s="299"/>
      <c r="K684" s="312"/>
      <c r="L684" s="299"/>
      <c r="M684" s="299"/>
    </row>
    <row r="685" spans="7:13" ht="15.75">
      <c r="G685" s="299"/>
      <c r="H685" s="299"/>
      <c r="I685" s="299"/>
      <c r="K685" s="312"/>
      <c r="L685" s="299"/>
      <c r="M685" s="299"/>
    </row>
    <row r="686" spans="7:13" ht="15.75">
      <c r="G686" s="299"/>
      <c r="H686" s="299"/>
      <c r="I686" s="299"/>
      <c r="K686" s="312"/>
      <c r="L686" s="299"/>
      <c r="M686" s="299"/>
    </row>
    <row r="687" spans="7:13" ht="15.75">
      <c r="G687" s="299"/>
      <c r="H687" s="299"/>
      <c r="I687" s="299"/>
      <c r="K687" s="312"/>
      <c r="L687" s="299"/>
      <c r="M687" s="299"/>
    </row>
    <row r="688" spans="7:13" ht="15.75">
      <c r="G688" s="299"/>
      <c r="H688" s="299"/>
      <c r="I688" s="299"/>
      <c r="K688" s="312"/>
      <c r="L688" s="299"/>
      <c r="M688" s="299"/>
    </row>
    <row r="689" spans="7:13" ht="15.75">
      <c r="G689" s="299"/>
      <c r="H689" s="299"/>
      <c r="I689" s="299"/>
      <c r="K689" s="312"/>
      <c r="L689" s="299"/>
      <c r="M689" s="299"/>
    </row>
    <row r="690" spans="7:13" ht="15.75">
      <c r="G690" s="299"/>
      <c r="H690" s="299"/>
      <c r="I690" s="299"/>
      <c r="K690" s="312"/>
      <c r="L690" s="299"/>
      <c r="M690" s="299"/>
    </row>
    <row r="691" spans="7:13" ht="15.75">
      <c r="G691" s="299"/>
      <c r="H691" s="299"/>
      <c r="I691" s="299"/>
      <c r="K691" s="312"/>
      <c r="L691" s="299"/>
      <c r="M691" s="299"/>
    </row>
    <row r="692" spans="7:13" ht="15.75">
      <c r="G692" s="299"/>
      <c r="H692" s="299"/>
      <c r="I692" s="299"/>
      <c r="K692" s="312"/>
      <c r="L692" s="299"/>
      <c r="M692" s="299"/>
    </row>
    <row r="693" spans="7:13" ht="15.75">
      <c r="G693" s="299"/>
      <c r="H693" s="299"/>
      <c r="I693" s="299"/>
      <c r="K693" s="312"/>
      <c r="L693" s="299"/>
      <c r="M693" s="299"/>
    </row>
    <row r="694" spans="7:13" ht="15.75">
      <c r="G694" s="299"/>
      <c r="H694" s="299"/>
      <c r="I694" s="299"/>
      <c r="K694" s="312"/>
      <c r="L694" s="299"/>
      <c r="M694" s="299"/>
    </row>
    <row r="695" spans="7:13" ht="15.75">
      <c r="G695" s="299"/>
      <c r="H695" s="299"/>
      <c r="I695" s="299"/>
      <c r="K695" s="312"/>
      <c r="L695" s="299"/>
      <c r="M695" s="299"/>
    </row>
    <row r="696" spans="7:13" ht="15.75">
      <c r="G696" s="299"/>
      <c r="H696" s="299"/>
      <c r="I696" s="299"/>
      <c r="K696" s="312"/>
      <c r="L696" s="299"/>
      <c r="M696" s="299"/>
    </row>
    <row r="697" spans="7:13" ht="15.75">
      <c r="G697" s="299"/>
      <c r="H697" s="299"/>
      <c r="I697" s="299"/>
      <c r="K697" s="312"/>
      <c r="L697" s="299"/>
      <c r="M697" s="299"/>
    </row>
    <row r="698" spans="7:13" ht="15.75">
      <c r="G698" s="299"/>
      <c r="H698" s="299"/>
      <c r="I698" s="299"/>
      <c r="K698" s="312"/>
      <c r="L698" s="299"/>
      <c r="M698" s="299"/>
    </row>
    <row r="699" spans="7:13" ht="15.75">
      <c r="G699" s="299"/>
      <c r="H699" s="299"/>
      <c r="I699" s="299"/>
      <c r="K699" s="312"/>
      <c r="L699" s="299"/>
      <c r="M699" s="299"/>
    </row>
    <row r="700" spans="7:13" ht="15.75">
      <c r="G700" s="299"/>
      <c r="H700" s="299"/>
      <c r="I700" s="299"/>
      <c r="K700" s="312"/>
      <c r="L700" s="299"/>
      <c r="M700" s="299"/>
    </row>
    <row r="701" spans="7:13" ht="15.75">
      <c r="G701" s="299"/>
      <c r="H701" s="299"/>
      <c r="I701" s="299"/>
      <c r="K701" s="312"/>
      <c r="L701" s="299"/>
      <c r="M701" s="299"/>
    </row>
    <row r="702" spans="7:13" ht="15.75">
      <c r="G702" s="299"/>
      <c r="H702" s="299"/>
      <c r="I702" s="299"/>
      <c r="K702" s="312"/>
      <c r="L702" s="299"/>
      <c r="M702" s="299"/>
    </row>
    <row r="703" spans="7:13" ht="15.75">
      <c r="G703" s="299"/>
      <c r="H703" s="299"/>
      <c r="I703" s="299"/>
      <c r="K703" s="312"/>
      <c r="L703" s="299"/>
      <c r="M703" s="299"/>
    </row>
    <row r="704" spans="7:13" ht="15.75">
      <c r="G704" s="299"/>
      <c r="H704" s="299"/>
      <c r="I704" s="299"/>
      <c r="K704" s="312"/>
      <c r="L704" s="299"/>
      <c r="M704" s="299"/>
    </row>
    <row r="705" spans="7:13" ht="15.75">
      <c r="G705" s="299"/>
      <c r="H705" s="299"/>
      <c r="I705" s="299"/>
      <c r="K705" s="312"/>
      <c r="L705" s="299"/>
      <c r="M705" s="299"/>
    </row>
    <row r="706" spans="7:13" ht="15.75">
      <c r="G706" s="299"/>
      <c r="H706" s="299"/>
      <c r="I706" s="299"/>
      <c r="K706" s="312"/>
      <c r="L706" s="299"/>
      <c r="M706" s="299"/>
    </row>
    <row r="707" spans="7:13" ht="15.75">
      <c r="G707" s="299"/>
      <c r="H707" s="299"/>
      <c r="I707" s="299"/>
      <c r="K707" s="312"/>
      <c r="L707" s="299"/>
      <c r="M707" s="299"/>
    </row>
    <row r="708" spans="7:13" ht="15.75">
      <c r="G708" s="299"/>
      <c r="H708" s="299"/>
      <c r="I708" s="299"/>
      <c r="K708" s="312"/>
      <c r="L708" s="299"/>
      <c r="M708" s="299"/>
    </row>
    <row r="709" spans="7:13" ht="15.75">
      <c r="G709" s="299"/>
      <c r="H709" s="299"/>
      <c r="I709" s="299"/>
      <c r="K709" s="312"/>
      <c r="L709" s="299"/>
      <c r="M709" s="299"/>
    </row>
    <row r="710" spans="7:13" ht="15.75">
      <c r="G710" s="299"/>
      <c r="H710" s="299"/>
      <c r="I710" s="299"/>
      <c r="K710" s="312"/>
      <c r="L710" s="299"/>
      <c r="M710" s="299"/>
    </row>
    <row r="711" spans="7:13" ht="15.75">
      <c r="G711" s="299"/>
      <c r="H711" s="299"/>
      <c r="I711" s="299"/>
      <c r="K711" s="312"/>
      <c r="L711" s="299"/>
      <c r="M711" s="299"/>
    </row>
    <row r="712" spans="7:13" ht="15.75">
      <c r="G712" s="299"/>
      <c r="H712" s="299"/>
      <c r="I712" s="299"/>
      <c r="K712" s="312"/>
      <c r="L712" s="299"/>
      <c r="M712" s="299"/>
    </row>
    <row r="713" spans="7:13" ht="15.75">
      <c r="G713" s="299"/>
      <c r="H713" s="299"/>
      <c r="I713" s="299"/>
      <c r="K713" s="312"/>
      <c r="L713" s="299"/>
      <c r="M713" s="299"/>
    </row>
    <row r="714" spans="7:13" ht="15.75">
      <c r="G714" s="299"/>
      <c r="H714" s="299"/>
      <c r="I714" s="299"/>
      <c r="K714" s="312"/>
      <c r="L714" s="299"/>
      <c r="M714" s="299"/>
    </row>
    <row r="715" spans="7:13" ht="15.75">
      <c r="G715" s="299"/>
      <c r="H715" s="299"/>
      <c r="I715" s="299"/>
      <c r="K715" s="312"/>
      <c r="L715" s="299"/>
      <c r="M715" s="299"/>
    </row>
    <row r="716" spans="7:13" ht="15.75">
      <c r="G716" s="299"/>
      <c r="H716" s="299"/>
      <c r="I716" s="299"/>
      <c r="K716" s="312"/>
      <c r="L716" s="299"/>
      <c r="M716" s="299"/>
    </row>
    <row r="717" spans="7:13" ht="15.75">
      <c r="G717" s="299"/>
      <c r="H717" s="299"/>
      <c r="I717" s="299"/>
      <c r="K717" s="312"/>
      <c r="L717" s="299"/>
      <c r="M717" s="299"/>
    </row>
    <row r="718" spans="7:13" ht="15.75">
      <c r="G718" s="299"/>
      <c r="H718" s="299"/>
      <c r="I718" s="299"/>
      <c r="K718" s="312"/>
      <c r="L718" s="299"/>
      <c r="M718" s="299"/>
    </row>
    <row r="719" spans="7:13" ht="15.75">
      <c r="G719" s="299"/>
      <c r="H719" s="299"/>
      <c r="I719" s="299"/>
      <c r="K719" s="312"/>
      <c r="L719" s="299"/>
      <c r="M719" s="299"/>
    </row>
    <row r="720" spans="7:13" ht="15.75">
      <c r="G720" s="299"/>
      <c r="H720" s="299"/>
      <c r="I720" s="299"/>
      <c r="K720" s="312"/>
      <c r="L720" s="299"/>
      <c r="M720" s="299"/>
    </row>
    <row r="721" spans="7:13" ht="15.75">
      <c r="G721" s="299"/>
      <c r="H721" s="299"/>
      <c r="I721" s="299"/>
      <c r="K721" s="312"/>
      <c r="L721" s="299"/>
      <c r="M721" s="299"/>
    </row>
    <row r="722" spans="7:13" ht="15.75">
      <c r="G722" s="299"/>
      <c r="H722" s="299"/>
      <c r="I722" s="299"/>
      <c r="K722" s="312"/>
      <c r="L722" s="299"/>
      <c r="M722" s="299"/>
    </row>
    <row r="723" spans="7:13" ht="15.75">
      <c r="G723" s="299"/>
      <c r="H723" s="299"/>
      <c r="I723" s="299"/>
      <c r="K723" s="312"/>
      <c r="L723" s="299"/>
      <c r="M723" s="299"/>
    </row>
    <row r="724" spans="7:13" ht="15.75">
      <c r="G724" s="299"/>
      <c r="H724" s="299"/>
      <c r="I724" s="299"/>
      <c r="K724" s="312"/>
      <c r="L724" s="299"/>
      <c r="M724" s="299"/>
    </row>
    <row r="725" spans="7:13" ht="15.75">
      <c r="G725" s="299"/>
      <c r="H725" s="299"/>
      <c r="I725" s="299"/>
      <c r="K725" s="312"/>
      <c r="L725" s="299"/>
      <c r="M725" s="299"/>
    </row>
    <row r="726" spans="7:13" ht="15.75">
      <c r="G726" s="299"/>
      <c r="H726" s="299"/>
      <c r="I726" s="299"/>
      <c r="K726" s="312"/>
      <c r="L726" s="299"/>
      <c r="M726" s="299"/>
    </row>
    <row r="727" spans="7:13" ht="15.75">
      <c r="G727" s="299"/>
      <c r="H727" s="299"/>
      <c r="I727" s="299"/>
      <c r="K727" s="312"/>
      <c r="L727" s="299"/>
      <c r="M727" s="299"/>
    </row>
    <row r="728" spans="7:13" ht="15.75">
      <c r="G728" s="299"/>
      <c r="H728" s="299"/>
      <c r="I728" s="299"/>
      <c r="K728" s="312"/>
      <c r="L728" s="299"/>
      <c r="M728" s="299"/>
    </row>
    <row r="729" spans="7:13" ht="15.75">
      <c r="G729" s="299"/>
      <c r="H729" s="299"/>
      <c r="I729" s="299"/>
      <c r="K729" s="312"/>
      <c r="L729" s="299"/>
      <c r="M729" s="299"/>
    </row>
    <row r="730" spans="7:13" ht="15.75">
      <c r="G730" s="299"/>
      <c r="H730" s="299"/>
      <c r="I730" s="299"/>
      <c r="K730" s="312"/>
      <c r="L730" s="299"/>
      <c r="M730" s="299"/>
    </row>
    <row r="731" spans="7:13" ht="15.75">
      <c r="G731" s="299"/>
      <c r="H731" s="299"/>
      <c r="I731" s="299"/>
      <c r="K731" s="312"/>
      <c r="L731" s="299"/>
      <c r="M731" s="299"/>
    </row>
    <row r="732" spans="7:13" ht="15.75">
      <c r="G732" s="299"/>
      <c r="H732" s="299"/>
      <c r="I732" s="299"/>
      <c r="K732" s="312"/>
      <c r="L732" s="299"/>
      <c r="M732" s="299"/>
    </row>
    <row r="733" spans="7:13" ht="15.75">
      <c r="G733" s="299"/>
      <c r="H733" s="299"/>
      <c r="I733" s="299"/>
      <c r="K733" s="312"/>
      <c r="L733" s="299"/>
      <c r="M733" s="299"/>
    </row>
    <row r="734" spans="7:13" ht="15.75">
      <c r="G734" s="299"/>
      <c r="H734" s="299"/>
      <c r="I734" s="299"/>
      <c r="K734" s="312"/>
      <c r="L734" s="299"/>
      <c r="M734" s="299"/>
    </row>
    <row r="735" spans="7:13" ht="15.75">
      <c r="G735" s="299"/>
      <c r="H735" s="299"/>
      <c r="I735" s="299"/>
      <c r="K735" s="312"/>
      <c r="L735" s="299"/>
      <c r="M735" s="299"/>
    </row>
    <row r="736" spans="7:13" ht="15.75">
      <c r="G736" s="299"/>
      <c r="H736" s="299"/>
      <c r="I736" s="299"/>
      <c r="K736" s="312"/>
      <c r="L736" s="299"/>
      <c r="M736" s="299"/>
    </row>
    <row r="737" spans="7:13" ht="15.75">
      <c r="G737" s="299"/>
      <c r="H737" s="299"/>
      <c r="I737" s="299"/>
      <c r="K737" s="312"/>
      <c r="L737" s="299"/>
      <c r="M737" s="299"/>
    </row>
    <row r="738" spans="7:13" ht="15.75">
      <c r="G738" s="299"/>
      <c r="H738" s="299"/>
      <c r="I738" s="299"/>
      <c r="K738" s="312"/>
      <c r="L738" s="299"/>
      <c r="M738" s="299"/>
    </row>
    <row r="739" spans="7:13" ht="15.75">
      <c r="G739" s="299"/>
      <c r="H739" s="299"/>
      <c r="I739" s="299"/>
      <c r="K739" s="312"/>
      <c r="L739" s="299"/>
      <c r="M739" s="299"/>
    </row>
    <row r="740" spans="7:13" ht="15.75">
      <c r="G740" s="299"/>
      <c r="H740" s="299"/>
      <c r="I740" s="299"/>
      <c r="K740" s="312"/>
      <c r="L740" s="299"/>
      <c r="M740" s="299"/>
    </row>
    <row r="741" spans="7:13" ht="15.75">
      <c r="G741" s="299"/>
      <c r="H741" s="299"/>
      <c r="I741" s="299"/>
      <c r="K741" s="312"/>
      <c r="L741" s="299"/>
      <c r="M741" s="299"/>
    </row>
    <row r="742" spans="7:13" ht="15.75">
      <c r="G742" s="299"/>
      <c r="H742" s="299"/>
      <c r="I742" s="299"/>
      <c r="K742" s="312"/>
      <c r="L742" s="299"/>
      <c r="M742" s="299"/>
    </row>
    <row r="743" spans="7:13" ht="15.75">
      <c r="G743" s="299"/>
      <c r="H743" s="299"/>
      <c r="I743" s="299"/>
      <c r="K743" s="312"/>
      <c r="L743" s="299"/>
      <c r="M743" s="299"/>
    </row>
    <row r="744" spans="7:13" ht="15.75">
      <c r="G744" s="299"/>
      <c r="H744" s="299"/>
      <c r="I744" s="299"/>
      <c r="K744" s="312"/>
      <c r="L744" s="299"/>
      <c r="M744" s="299"/>
    </row>
    <row r="745" spans="7:13" ht="15.75">
      <c r="G745" s="299"/>
      <c r="H745" s="299"/>
      <c r="I745" s="299"/>
      <c r="K745" s="312"/>
      <c r="L745" s="299"/>
      <c r="M745" s="299"/>
    </row>
    <row r="746" spans="7:13" ht="15.75">
      <c r="G746" s="299"/>
      <c r="H746" s="299"/>
      <c r="I746" s="299"/>
      <c r="K746" s="312"/>
      <c r="L746" s="299"/>
      <c r="M746" s="299"/>
    </row>
    <row r="747" spans="7:13" ht="15.75">
      <c r="G747" s="299"/>
      <c r="H747" s="299"/>
      <c r="I747" s="299"/>
      <c r="K747" s="312"/>
      <c r="L747" s="299"/>
      <c r="M747" s="299"/>
    </row>
    <row r="748" spans="7:13" ht="15.75">
      <c r="G748" s="299"/>
      <c r="H748" s="299"/>
      <c r="I748" s="299"/>
      <c r="K748" s="312"/>
      <c r="L748" s="299"/>
      <c r="M748" s="299"/>
    </row>
    <row r="749" spans="7:13" ht="15.75">
      <c r="G749" s="299"/>
      <c r="H749" s="299"/>
      <c r="I749" s="299"/>
      <c r="K749" s="312"/>
      <c r="L749" s="299"/>
      <c r="M749" s="299"/>
    </row>
    <row r="750" spans="7:13" ht="15.75">
      <c r="G750" s="299"/>
      <c r="H750" s="299"/>
      <c r="I750" s="299"/>
      <c r="K750" s="312"/>
      <c r="L750" s="299"/>
      <c r="M750" s="299"/>
    </row>
    <row r="751" spans="7:13" ht="15.75">
      <c r="G751" s="299"/>
      <c r="H751" s="299"/>
      <c r="I751" s="299"/>
      <c r="K751" s="312"/>
      <c r="L751" s="299"/>
      <c r="M751" s="299"/>
    </row>
    <row r="752" spans="7:13" ht="15.75">
      <c r="G752" s="299"/>
      <c r="H752" s="299"/>
      <c r="I752" s="299"/>
      <c r="K752" s="312"/>
      <c r="L752" s="299"/>
      <c r="M752" s="299"/>
    </row>
    <row r="753" spans="7:13" ht="15.75">
      <c r="G753" s="299"/>
      <c r="H753" s="299"/>
      <c r="I753" s="299"/>
      <c r="K753" s="312"/>
      <c r="L753" s="299"/>
      <c r="M753" s="299"/>
    </row>
    <row r="754" spans="7:13" ht="15.75">
      <c r="G754" s="299"/>
      <c r="H754" s="299"/>
      <c r="I754" s="299"/>
      <c r="K754" s="312"/>
      <c r="L754" s="299"/>
      <c r="M754" s="299"/>
    </row>
    <row r="755" spans="7:13" ht="15.75">
      <c r="G755" s="299"/>
      <c r="H755" s="299"/>
      <c r="I755" s="299"/>
      <c r="K755" s="312"/>
      <c r="L755" s="299"/>
      <c r="M755" s="299"/>
    </row>
    <row r="756" spans="7:13" ht="15.75">
      <c r="G756" s="299"/>
      <c r="H756" s="299"/>
      <c r="I756" s="299"/>
      <c r="K756" s="312"/>
      <c r="L756" s="299"/>
      <c r="M756" s="299"/>
    </row>
    <row r="757" spans="7:13" ht="15.75">
      <c r="G757" s="299"/>
      <c r="H757" s="299"/>
      <c r="I757" s="299"/>
      <c r="K757" s="312"/>
      <c r="L757" s="299"/>
      <c r="M757" s="299"/>
    </row>
    <row r="758" spans="7:13" ht="15.75">
      <c r="G758" s="299"/>
      <c r="H758" s="299"/>
      <c r="I758" s="299"/>
      <c r="K758" s="312"/>
      <c r="L758" s="299"/>
      <c r="M758" s="299"/>
    </row>
    <row r="759" spans="7:13" ht="15.75">
      <c r="G759" s="299"/>
      <c r="H759" s="299"/>
      <c r="I759" s="299"/>
      <c r="K759" s="312"/>
      <c r="L759" s="299"/>
      <c r="M759" s="299"/>
    </row>
    <row r="760" spans="7:13" ht="15.75">
      <c r="G760" s="299"/>
      <c r="H760" s="299"/>
      <c r="I760" s="299"/>
      <c r="K760" s="312"/>
      <c r="L760" s="299"/>
      <c r="M760" s="299"/>
    </row>
    <row r="761" spans="7:13" ht="15.75">
      <c r="G761" s="299"/>
      <c r="H761" s="299"/>
      <c r="I761" s="299"/>
      <c r="K761" s="312"/>
      <c r="L761" s="299"/>
      <c r="M761" s="299"/>
    </row>
    <row r="762" spans="7:13" ht="15.75">
      <c r="G762" s="299"/>
      <c r="H762" s="299"/>
      <c r="I762" s="299"/>
      <c r="K762" s="312"/>
      <c r="L762" s="299"/>
      <c r="M762" s="299"/>
    </row>
    <row r="763" spans="7:13" ht="15.75">
      <c r="G763" s="299"/>
      <c r="H763" s="299"/>
      <c r="I763" s="299"/>
      <c r="K763" s="312"/>
      <c r="L763" s="299"/>
      <c r="M763" s="299"/>
    </row>
    <row r="764" spans="7:13" ht="15.75">
      <c r="G764" s="299"/>
      <c r="H764" s="299"/>
      <c r="I764" s="299"/>
      <c r="K764" s="312"/>
      <c r="L764" s="299"/>
      <c r="M764" s="299"/>
    </row>
    <row r="765" spans="7:13" ht="15.75">
      <c r="G765" s="299"/>
      <c r="H765" s="299"/>
      <c r="I765" s="299"/>
      <c r="K765" s="312"/>
      <c r="L765" s="299"/>
      <c r="M765" s="299"/>
    </row>
    <row r="766" spans="7:13" ht="15.75">
      <c r="G766" s="299"/>
      <c r="H766" s="299"/>
      <c r="I766" s="299"/>
      <c r="K766" s="312"/>
      <c r="L766" s="299"/>
      <c r="M766" s="299"/>
    </row>
    <row r="767" spans="7:13" ht="15.75">
      <c r="G767" s="299"/>
      <c r="H767" s="299"/>
      <c r="I767" s="299"/>
      <c r="K767" s="312"/>
      <c r="L767" s="299"/>
      <c r="M767" s="299"/>
    </row>
    <row r="768" spans="7:13" ht="15.75">
      <c r="G768" s="299"/>
      <c r="H768" s="299"/>
      <c r="I768" s="299"/>
      <c r="K768" s="312"/>
      <c r="L768" s="299"/>
      <c r="M768" s="299"/>
    </row>
    <row r="769" spans="7:13" ht="15.75">
      <c r="G769" s="299"/>
      <c r="H769" s="299"/>
      <c r="I769" s="299"/>
      <c r="K769" s="312"/>
      <c r="L769" s="299"/>
      <c r="M769" s="299"/>
    </row>
    <row r="770" spans="7:13" ht="15.75">
      <c r="G770" s="299"/>
      <c r="H770" s="299"/>
      <c r="I770" s="299"/>
      <c r="K770" s="312"/>
      <c r="L770" s="299"/>
      <c r="M770" s="299"/>
    </row>
    <row r="771" spans="7:13" ht="15.75">
      <c r="G771" s="299"/>
      <c r="H771" s="299"/>
      <c r="I771" s="299"/>
      <c r="K771" s="312"/>
      <c r="L771" s="299"/>
      <c r="M771" s="299"/>
    </row>
    <row r="772" spans="7:13" ht="15.75">
      <c r="G772" s="299"/>
      <c r="H772" s="299"/>
      <c r="I772" s="299"/>
      <c r="K772" s="312"/>
      <c r="L772" s="299"/>
      <c r="M772" s="299"/>
    </row>
    <row r="773" spans="7:13" ht="15.75">
      <c r="G773" s="299"/>
      <c r="H773" s="299"/>
      <c r="I773" s="299"/>
      <c r="K773" s="312"/>
      <c r="L773" s="299"/>
      <c r="M773" s="299"/>
    </row>
    <row r="774" spans="7:13" ht="15.75">
      <c r="G774" s="299"/>
      <c r="H774" s="299"/>
      <c r="I774" s="299"/>
      <c r="K774" s="312"/>
      <c r="L774" s="299"/>
      <c r="M774" s="299"/>
    </row>
    <row r="775" spans="7:13" ht="15.75">
      <c r="G775" s="299"/>
      <c r="H775" s="299"/>
      <c r="I775" s="299"/>
      <c r="K775" s="312"/>
      <c r="L775" s="299"/>
      <c r="M775" s="299"/>
    </row>
    <row r="776" spans="7:13" ht="15.75">
      <c r="G776" s="299"/>
      <c r="H776" s="299"/>
      <c r="I776" s="299"/>
      <c r="K776" s="312"/>
      <c r="L776" s="299"/>
      <c r="M776" s="299"/>
    </row>
    <row r="777" spans="7:13" ht="15.75">
      <c r="G777" s="299"/>
      <c r="H777" s="299"/>
      <c r="I777" s="299"/>
      <c r="K777" s="312"/>
      <c r="L777" s="299"/>
      <c r="M777" s="299"/>
    </row>
    <row r="778" spans="7:13" ht="15.75">
      <c r="G778" s="299"/>
      <c r="H778" s="299"/>
      <c r="I778" s="299"/>
      <c r="K778" s="312"/>
      <c r="L778" s="299"/>
      <c r="M778" s="299"/>
    </row>
    <row r="779" spans="7:13" ht="15.75">
      <c r="G779" s="299"/>
      <c r="H779" s="299"/>
      <c r="I779" s="299"/>
      <c r="K779" s="312"/>
      <c r="L779" s="299"/>
      <c r="M779" s="299"/>
    </row>
    <row r="780" spans="7:13" ht="15.75">
      <c r="G780" s="299"/>
      <c r="H780" s="299"/>
      <c r="I780" s="299"/>
      <c r="K780" s="312"/>
      <c r="L780" s="299"/>
      <c r="M780" s="299"/>
    </row>
    <row r="781" spans="7:13" ht="15.75">
      <c r="G781" s="299"/>
      <c r="H781" s="299"/>
      <c r="I781" s="299"/>
      <c r="K781" s="312"/>
      <c r="L781" s="299"/>
      <c r="M781" s="299"/>
    </row>
    <row r="782" spans="7:13" ht="15.75">
      <c r="G782" s="299"/>
      <c r="H782" s="299"/>
      <c r="I782" s="299"/>
      <c r="K782" s="312"/>
      <c r="L782" s="299"/>
      <c r="M782" s="299"/>
    </row>
    <row r="783" spans="7:13" ht="15.75">
      <c r="G783" s="299"/>
      <c r="H783" s="299"/>
      <c r="I783" s="299"/>
      <c r="K783" s="312"/>
      <c r="L783" s="299"/>
      <c r="M783" s="299"/>
    </row>
    <row r="784" spans="7:13" ht="15.75">
      <c r="G784" s="299"/>
      <c r="H784" s="299"/>
      <c r="I784" s="299"/>
      <c r="K784" s="312"/>
      <c r="L784" s="299"/>
      <c r="M784" s="299"/>
    </row>
    <row r="785" spans="7:13" ht="15.75">
      <c r="G785" s="299"/>
      <c r="H785" s="299"/>
      <c r="I785" s="299"/>
      <c r="K785" s="312"/>
      <c r="L785" s="299"/>
      <c r="M785" s="299"/>
    </row>
    <row r="786" spans="7:13" ht="15.75">
      <c r="G786" s="299"/>
      <c r="H786" s="299"/>
      <c r="I786" s="299"/>
      <c r="K786" s="312"/>
      <c r="L786" s="299"/>
      <c r="M786" s="299"/>
    </row>
    <row r="787" spans="7:13" ht="15.75">
      <c r="G787" s="299"/>
      <c r="H787" s="299"/>
      <c r="I787" s="299"/>
      <c r="K787" s="312"/>
      <c r="L787" s="299"/>
      <c r="M787" s="299"/>
    </row>
    <row r="788" spans="7:13" ht="15.75">
      <c r="G788" s="299"/>
      <c r="H788" s="299"/>
      <c r="I788" s="299"/>
      <c r="K788" s="312"/>
      <c r="L788" s="299"/>
      <c r="M788" s="299"/>
    </row>
    <row r="789" spans="7:13" ht="15.75">
      <c r="G789" s="299"/>
      <c r="H789" s="299"/>
      <c r="I789" s="299"/>
      <c r="K789" s="312"/>
      <c r="L789" s="299"/>
      <c r="M789" s="299"/>
    </row>
    <row r="790" spans="7:13" ht="15.75">
      <c r="G790" s="299"/>
      <c r="H790" s="299"/>
      <c r="I790" s="299"/>
      <c r="K790" s="312"/>
      <c r="L790" s="299"/>
      <c r="M790" s="299"/>
    </row>
    <row r="791" spans="7:13" ht="15.75">
      <c r="G791" s="299"/>
      <c r="H791" s="299"/>
      <c r="I791" s="299"/>
      <c r="K791" s="312"/>
      <c r="L791" s="299"/>
      <c r="M791" s="299"/>
    </row>
    <row r="792" spans="7:13" ht="15.75">
      <c r="G792" s="299"/>
      <c r="H792" s="299"/>
      <c r="I792" s="299"/>
      <c r="K792" s="312"/>
      <c r="L792" s="299"/>
      <c r="M792" s="299"/>
    </row>
    <row r="793" spans="7:13" ht="15.75">
      <c r="G793" s="299"/>
      <c r="H793" s="299"/>
      <c r="I793" s="299"/>
      <c r="K793" s="312"/>
      <c r="L793" s="299"/>
      <c r="M793" s="299"/>
    </row>
    <row r="794" spans="7:13" ht="15.75">
      <c r="G794" s="299"/>
      <c r="H794" s="299"/>
      <c r="I794" s="299"/>
      <c r="K794" s="312"/>
      <c r="L794" s="299"/>
      <c r="M794" s="299"/>
    </row>
    <row r="795" spans="7:13" ht="15.75">
      <c r="G795" s="299"/>
      <c r="H795" s="299"/>
      <c r="I795" s="299"/>
      <c r="K795" s="312"/>
      <c r="L795" s="299"/>
      <c r="M795" s="299"/>
    </row>
    <row r="796" spans="7:13" ht="15.75">
      <c r="G796" s="299"/>
      <c r="H796" s="299"/>
      <c r="I796" s="299"/>
      <c r="K796" s="312"/>
      <c r="L796" s="299"/>
      <c r="M796" s="299"/>
    </row>
    <row r="797" spans="7:13" ht="15.75">
      <c r="G797" s="299"/>
      <c r="H797" s="299"/>
      <c r="I797" s="299"/>
      <c r="K797" s="312"/>
      <c r="L797" s="299"/>
      <c r="M797" s="299"/>
    </row>
    <row r="798" spans="7:13" ht="15.75">
      <c r="G798" s="299"/>
      <c r="H798" s="299"/>
      <c r="I798" s="299"/>
      <c r="K798" s="312"/>
      <c r="L798" s="299"/>
      <c r="M798" s="299"/>
    </row>
    <row r="799" spans="7:13" ht="15.75">
      <c r="G799" s="299"/>
      <c r="H799" s="299"/>
      <c r="I799" s="299"/>
      <c r="K799" s="312"/>
      <c r="L799" s="299"/>
      <c r="M799" s="299"/>
    </row>
    <row r="800" spans="7:13" ht="15.75">
      <c r="G800" s="299"/>
      <c r="H800" s="299"/>
      <c r="I800" s="299"/>
      <c r="K800" s="312"/>
      <c r="L800" s="299"/>
      <c r="M800" s="299"/>
    </row>
    <row r="801" spans="7:13" ht="15.75">
      <c r="G801" s="299"/>
      <c r="H801" s="299"/>
      <c r="I801" s="299"/>
      <c r="K801" s="312"/>
      <c r="L801" s="299"/>
      <c r="M801" s="299"/>
    </row>
    <row r="802" spans="7:13" ht="15.75">
      <c r="G802" s="299"/>
      <c r="H802" s="299"/>
      <c r="I802" s="299"/>
      <c r="K802" s="312"/>
      <c r="L802" s="299"/>
      <c r="M802" s="299"/>
    </row>
    <row r="803" spans="7:13" ht="15.75">
      <c r="G803" s="299"/>
      <c r="H803" s="299"/>
      <c r="I803" s="299"/>
      <c r="K803" s="312"/>
      <c r="L803" s="299"/>
      <c r="M803" s="299"/>
    </row>
    <row r="804" spans="7:13" ht="15.75">
      <c r="G804" s="299"/>
      <c r="H804" s="299"/>
      <c r="I804" s="299"/>
      <c r="K804" s="312"/>
      <c r="L804" s="299"/>
      <c r="M804" s="299"/>
    </row>
    <row r="805" spans="7:13" ht="15.75">
      <c r="G805" s="299"/>
      <c r="H805" s="299"/>
      <c r="I805" s="299"/>
      <c r="K805" s="312"/>
      <c r="L805" s="299"/>
      <c r="M805" s="299"/>
    </row>
    <row r="806" spans="7:13" ht="15.75">
      <c r="G806" s="299"/>
      <c r="H806" s="299"/>
      <c r="I806" s="299"/>
      <c r="K806" s="312"/>
      <c r="L806" s="299"/>
      <c r="M806" s="299"/>
    </row>
    <row r="807" spans="7:13" ht="15.75">
      <c r="G807" s="299"/>
      <c r="H807" s="299"/>
      <c r="I807" s="299"/>
      <c r="K807" s="312"/>
      <c r="L807" s="299"/>
      <c r="M807" s="299"/>
    </row>
    <row r="808" spans="7:13" ht="15.75">
      <c r="G808" s="299"/>
      <c r="H808" s="299"/>
      <c r="I808" s="299"/>
      <c r="K808" s="312"/>
      <c r="L808" s="299"/>
      <c r="M808" s="299"/>
    </row>
    <row r="809" spans="7:13" ht="15.75">
      <c r="G809" s="299"/>
      <c r="H809" s="299"/>
      <c r="I809" s="299"/>
      <c r="K809" s="312"/>
      <c r="L809" s="299"/>
      <c r="M809" s="299"/>
    </row>
    <row r="810" spans="7:13" ht="15.75">
      <c r="G810" s="299"/>
      <c r="H810" s="299"/>
      <c r="I810" s="299"/>
      <c r="K810" s="312"/>
      <c r="L810" s="299"/>
      <c r="M810" s="299"/>
    </row>
    <row r="811" spans="7:13" ht="15.75">
      <c r="G811" s="299"/>
      <c r="H811" s="299"/>
      <c r="I811" s="299"/>
      <c r="K811" s="312"/>
      <c r="L811" s="299"/>
      <c r="M811" s="299"/>
    </row>
    <row r="812" spans="7:13" ht="15.75">
      <c r="G812" s="299"/>
      <c r="H812" s="299"/>
      <c r="I812" s="299"/>
      <c r="K812" s="312"/>
      <c r="L812" s="299"/>
      <c r="M812" s="299"/>
    </row>
    <row r="813" spans="7:13" ht="15.75">
      <c r="G813" s="299"/>
      <c r="H813" s="299"/>
      <c r="I813" s="299"/>
      <c r="K813" s="312"/>
      <c r="L813" s="299"/>
      <c r="M813" s="299"/>
    </row>
    <row r="814" spans="7:13" ht="15.75">
      <c r="G814" s="299"/>
      <c r="H814" s="299"/>
      <c r="I814" s="299"/>
      <c r="K814" s="312"/>
      <c r="L814" s="299"/>
      <c r="M814" s="299"/>
    </row>
    <row r="815" spans="7:13" ht="15.75">
      <c r="G815" s="299"/>
      <c r="H815" s="299"/>
      <c r="I815" s="299"/>
      <c r="K815" s="312"/>
      <c r="L815" s="299"/>
      <c r="M815" s="299"/>
    </row>
    <row r="816" spans="7:13" ht="15.75">
      <c r="G816" s="299"/>
      <c r="H816" s="299"/>
      <c r="I816" s="299"/>
      <c r="K816" s="312"/>
      <c r="L816" s="299"/>
      <c r="M816" s="299"/>
    </row>
    <row r="817" spans="7:13" ht="15.75">
      <c r="G817" s="299"/>
      <c r="H817" s="299"/>
      <c r="I817" s="299"/>
      <c r="K817" s="312"/>
      <c r="L817" s="299"/>
      <c r="M817" s="299"/>
    </row>
    <row r="818" spans="7:13" ht="15.75">
      <c r="G818" s="299"/>
      <c r="H818" s="299"/>
      <c r="I818" s="299"/>
      <c r="K818" s="312"/>
      <c r="L818" s="299"/>
      <c r="M818" s="299"/>
    </row>
    <row r="819" spans="7:13" ht="15.75">
      <c r="G819" s="299"/>
      <c r="H819" s="299"/>
      <c r="I819" s="299"/>
      <c r="K819" s="312"/>
      <c r="L819" s="299"/>
      <c r="M819" s="299"/>
    </row>
    <row r="820" spans="7:13" ht="15.75">
      <c r="G820" s="299"/>
      <c r="H820" s="299"/>
      <c r="I820" s="299"/>
      <c r="K820" s="312"/>
      <c r="L820" s="299"/>
      <c r="M820" s="299"/>
    </row>
    <row r="821" spans="7:13" ht="15.75">
      <c r="G821" s="299"/>
      <c r="H821" s="299"/>
      <c r="I821" s="299"/>
      <c r="K821" s="312"/>
      <c r="L821" s="299"/>
      <c r="M821" s="299"/>
    </row>
    <row r="822" spans="7:13" ht="15.75">
      <c r="G822" s="299"/>
      <c r="H822" s="299"/>
      <c r="I822" s="299"/>
      <c r="K822" s="312"/>
      <c r="L822" s="299"/>
      <c r="M822" s="299"/>
    </row>
    <row r="823" spans="7:13" ht="15.75">
      <c r="G823" s="299"/>
      <c r="H823" s="299"/>
      <c r="I823" s="299"/>
      <c r="K823" s="312"/>
      <c r="L823" s="299"/>
      <c r="M823" s="299"/>
    </row>
    <row r="824" spans="7:13" ht="15.75">
      <c r="G824" s="299"/>
      <c r="H824" s="299"/>
      <c r="I824" s="299"/>
      <c r="K824" s="312"/>
      <c r="L824" s="299"/>
      <c r="M824" s="299"/>
    </row>
    <row r="825" spans="7:13" ht="15.75">
      <c r="G825" s="299"/>
      <c r="H825" s="299"/>
      <c r="I825" s="299"/>
      <c r="K825" s="312"/>
      <c r="L825" s="299"/>
      <c r="M825" s="299"/>
    </row>
    <row r="826" spans="7:13" ht="15.75">
      <c r="G826" s="299"/>
      <c r="H826" s="299"/>
      <c r="I826" s="299"/>
      <c r="K826" s="312"/>
      <c r="L826" s="299"/>
      <c r="M826" s="299"/>
    </row>
    <row r="827" spans="7:13" ht="15.75">
      <c r="G827" s="299"/>
      <c r="H827" s="299"/>
      <c r="I827" s="299"/>
      <c r="K827" s="312"/>
      <c r="L827" s="299"/>
      <c r="M827" s="299"/>
    </row>
    <row r="828" spans="7:13" ht="15.75">
      <c r="G828" s="299"/>
      <c r="H828" s="299"/>
      <c r="I828" s="299"/>
      <c r="K828" s="312"/>
      <c r="L828" s="299"/>
      <c r="M828" s="299"/>
    </row>
    <row r="829" spans="7:13" ht="15.75">
      <c r="G829" s="299"/>
      <c r="H829" s="299"/>
      <c r="I829" s="299"/>
      <c r="K829" s="312"/>
      <c r="L829" s="299"/>
      <c r="M829" s="299"/>
    </row>
    <row r="830" spans="7:13" ht="15.75">
      <c r="G830" s="299"/>
      <c r="H830" s="299"/>
      <c r="I830" s="299"/>
      <c r="K830" s="312"/>
      <c r="L830" s="299"/>
      <c r="M830" s="299"/>
    </row>
    <row r="831" spans="7:13" ht="15.75">
      <c r="G831" s="299"/>
      <c r="H831" s="299"/>
      <c r="I831" s="299"/>
      <c r="K831" s="312"/>
      <c r="L831" s="299"/>
      <c r="M831" s="299"/>
    </row>
    <row r="832" spans="7:13" ht="15.75">
      <c r="G832" s="299"/>
      <c r="H832" s="299"/>
      <c r="I832" s="299"/>
      <c r="K832" s="312"/>
      <c r="L832" s="299"/>
      <c r="M832" s="299"/>
    </row>
    <row r="833" spans="7:13" ht="15.75">
      <c r="G833" s="299"/>
      <c r="H833" s="299"/>
      <c r="I833" s="299"/>
      <c r="K833" s="312"/>
      <c r="L833" s="299"/>
      <c r="M833" s="299"/>
    </row>
    <row r="834" spans="7:13" ht="15.75">
      <c r="G834" s="299"/>
      <c r="H834" s="299"/>
      <c r="I834" s="299"/>
      <c r="K834" s="312"/>
      <c r="L834" s="299"/>
      <c r="M834" s="299"/>
    </row>
    <row r="835" spans="7:13" ht="15.75">
      <c r="G835" s="299"/>
      <c r="H835" s="299"/>
      <c r="I835" s="299"/>
      <c r="K835" s="312"/>
      <c r="L835" s="299"/>
      <c r="M835" s="299"/>
    </row>
    <row r="836" spans="7:13" ht="15.75">
      <c r="G836" s="299"/>
      <c r="H836" s="299"/>
      <c r="I836" s="299"/>
      <c r="K836" s="312"/>
      <c r="L836" s="299"/>
      <c r="M836" s="299"/>
    </row>
    <row r="837" spans="7:13" ht="15.75">
      <c r="G837" s="299"/>
      <c r="H837" s="299"/>
      <c r="I837" s="299"/>
      <c r="K837" s="312"/>
      <c r="L837" s="299"/>
      <c r="M837" s="299"/>
    </row>
    <row r="838" spans="7:13" ht="15.75">
      <c r="G838" s="299"/>
      <c r="H838" s="299"/>
      <c r="I838" s="299"/>
      <c r="K838" s="312"/>
      <c r="L838" s="299"/>
      <c r="M838" s="299"/>
    </row>
    <row r="839" spans="7:13" ht="15.75">
      <c r="G839" s="299"/>
      <c r="H839" s="299"/>
      <c r="I839" s="299"/>
      <c r="K839" s="312"/>
      <c r="L839" s="299"/>
      <c r="M839" s="299"/>
    </row>
    <row r="840" spans="7:13" ht="15.75">
      <c r="G840" s="299"/>
      <c r="H840" s="299"/>
      <c r="I840" s="299"/>
      <c r="K840" s="312"/>
      <c r="L840" s="299"/>
      <c r="M840" s="299"/>
    </row>
    <row r="841" spans="7:13" ht="15.75">
      <c r="G841" s="299"/>
      <c r="H841" s="299"/>
      <c r="I841" s="299"/>
      <c r="K841" s="312"/>
      <c r="L841" s="299"/>
      <c r="M841" s="299"/>
    </row>
    <row r="842" spans="7:13" ht="15.75">
      <c r="G842" s="299"/>
      <c r="H842" s="299"/>
      <c r="I842" s="299"/>
      <c r="K842" s="312"/>
      <c r="L842" s="299"/>
      <c r="M842" s="299"/>
    </row>
    <row r="843" spans="7:13" ht="15.75">
      <c r="G843" s="299"/>
      <c r="H843" s="299"/>
      <c r="I843" s="299"/>
      <c r="K843" s="312"/>
      <c r="L843" s="299"/>
      <c r="M843" s="299"/>
    </row>
    <row r="844" spans="7:13" ht="15.75">
      <c r="G844" s="299"/>
      <c r="H844" s="299"/>
      <c r="I844" s="299"/>
      <c r="K844" s="312"/>
      <c r="L844" s="299"/>
      <c r="M844" s="299"/>
    </row>
    <row r="845" spans="7:13" ht="15.75">
      <c r="G845" s="299"/>
      <c r="H845" s="299"/>
      <c r="I845" s="299"/>
      <c r="K845" s="312"/>
      <c r="L845" s="299"/>
      <c r="M845" s="299"/>
    </row>
    <row r="846" spans="7:13" ht="15.75">
      <c r="G846" s="299"/>
      <c r="H846" s="299"/>
      <c r="I846" s="299"/>
      <c r="K846" s="312"/>
      <c r="L846" s="299"/>
      <c r="M846" s="299"/>
    </row>
    <row r="847" spans="7:13" ht="15.75">
      <c r="G847" s="299"/>
      <c r="H847" s="299"/>
      <c r="I847" s="299"/>
      <c r="K847" s="312"/>
      <c r="L847" s="299"/>
      <c r="M847" s="299"/>
    </row>
    <row r="848" spans="7:13" ht="15.75">
      <c r="G848" s="299"/>
      <c r="H848" s="299"/>
      <c r="I848" s="299"/>
      <c r="K848" s="312"/>
      <c r="L848" s="299"/>
      <c r="M848" s="299"/>
    </row>
    <row r="849" spans="7:13" ht="15.75">
      <c r="G849" s="299"/>
      <c r="H849" s="299"/>
      <c r="I849" s="299"/>
      <c r="K849" s="312"/>
      <c r="L849" s="299"/>
      <c r="M849" s="299"/>
    </row>
    <row r="850" spans="7:13" ht="15.75">
      <c r="G850" s="299"/>
      <c r="H850" s="299"/>
      <c r="I850" s="299"/>
      <c r="K850" s="312"/>
      <c r="L850" s="299"/>
      <c r="M850" s="299"/>
    </row>
    <row r="851" spans="7:13" ht="15.75">
      <c r="G851" s="299"/>
      <c r="H851" s="299"/>
      <c r="I851" s="299"/>
      <c r="K851" s="312"/>
      <c r="L851" s="299"/>
      <c r="M851" s="299"/>
    </row>
    <row r="852" spans="7:13" ht="15.75">
      <c r="G852" s="299"/>
      <c r="H852" s="299"/>
      <c r="I852" s="299"/>
      <c r="K852" s="312"/>
      <c r="L852" s="299"/>
      <c r="M852" s="299"/>
    </row>
    <row r="853" spans="7:13" ht="15.75">
      <c r="G853" s="299"/>
      <c r="H853" s="299"/>
      <c r="I853" s="299"/>
      <c r="K853" s="312"/>
      <c r="L853" s="299"/>
      <c r="M853" s="299"/>
    </row>
    <row r="854" spans="7:13" ht="15.75">
      <c r="G854" s="299"/>
      <c r="H854" s="299"/>
      <c r="I854" s="299"/>
      <c r="K854" s="312"/>
      <c r="L854" s="299"/>
      <c r="M854" s="299"/>
    </row>
    <row r="855" spans="7:13" ht="15.75">
      <c r="G855" s="299"/>
      <c r="H855" s="299"/>
      <c r="I855" s="299"/>
      <c r="K855" s="312"/>
      <c r="L855" s="299"/>
      <c r="M855" s="299"/>
    </row>
    <row r="856" spans="7:13" ht="15.75">
      <c r="G856" s="299"/>
      <c r="H856" s="299"/>
      <c r="I856" s="299"/>
      <c r="K856" s="312"/>
      <c r="L856" s="299"/>
      <c r="M856" s="299"/>
    </row>
    <row r="857" spans="7:13" ht="15.75">
      <c r="G857" s="299"/>
      <c r="H857" s="299"/>
      <c r="I857" s="299"/>
      <c r="K857" s="312"/>
      <c r="L857" s="299"/>
      <c r="M857" s="299"/>
    </row>
    <row r="858" spans="7:13" ht="15.75">
      <c r="G858" s="299"/>
      <c r="H858" s="299"/>
      <c r="I858" s="299"/>
      <c r="K858" s="312"/>
      <c r="L858" s="299"/>
      <c r="M858" s="299"/>
    </row>
    <row r="859" spans="7:13" ht="15.75">
      <c r="G859" s="299"/>
      <c r="H859" s="299"/>
      <c r="I859" s="299"/>
      <c r="K859" s="312"/>
      <c r="L859" s="299"/>
      <c r="M859" s="299"/>
    </row>
    <row r="860" spans="7:13" ht="15.75">
      <c r="G860" s="299"/>
      <c r="H860" s="299"/>
      <c r="I860" s="299"/>
      <c r="K860" s="312"/>
      <c r="L860" s="299"/>
      <c r="M860" s="299"/>
    </row>
    <row r="861" spans="7:13" ht="15.75">
      <c r="G861" s="299"/>
      <c r="H861" s="299"/>
      <c r="I861" s="299"/>
      <c r="K861" s="312"/>
      <c r="L861" s="299"/>
      <c r="M861" s="299"/>
    </row>
    <row r="862" spans="7:13" ht="15.75">
      <c r="G862" s="299"/>
      <c r="H862" s="299"/>
      <c r="I862" s="299"/>
      <c r="K862" s="312"/>
      <c r="L862" s="299"/>
      <c r="M862" s="299"/>
    </row>
    <row r="863" spans="7:13" ht="15.75">
      <c r="G863" s="299"/>
      <c r="H863" s="299"/>
      <c r="I863" s="299"/>
      <c r="K863" s="312"/>
      <c r="L863" s="299"/>
      <c r="M863" s="299"/>
    </row>
    <row r="864" spans="7:13" ht="15.75">
      <c r="G864" s="299"/>
      <c r="H864" s="299"/>
      <c r="I864" s="299"/>
      <c r="K864" s="312"/>
      <c r="L864" s="299"/>
      <c r="M864" s="299"/>
    </row>
    <row r="865" spans="7:13" ht="15.75">
      <c r="G865" s="299"/>
      <c r="H865" s="299"/>
      <c r="I865" s="299"/>
      <c r="K865" s="312"/>
      <c r="L865" s="299"/>
      <c r="M865" s="299"/>
    </row>
    <row r="866" spans="7:13" ht="15.75">
      <c r="G866" s="299"/>
      <c r="H866" s="299"/>
      <c r="I866" s="299"/>
      <c r="K866" s="312"/>
      <c r="L866" s="299"/>
      <c r="M866" s="299"/>
    </row>
    <row r="867" spans="7:13" ht="15.75">
      <c r="G867" s="299"/>
      <c r="H867" s="299"/>
      <c r="I867" s="299"/>
      <c r="K867" s="312"/>
      <c r="L867" s="299"/>
      <c r="M867" s="299"/>
    </row>
    <row r="868" spans="7:13" ht="15.75">
      <c r="G868" s="299"/>
      <c r="H868" s="299"/>
      <c r="I868" s="299"/>
      <c r="K868" s="312"/>
      <c r="L868" s="299"/>
      <c r="M868" s="299"/>
    </row>
    <row r="869" spans="7:13" ht="15.75">
      <c r="G869" s="299"/>
      <c r="H869" s="299"/>
      <c r="I869" s="299"/>
      <c r="K869" s="312"/>
      <c r="L869" s="299"/>
      <c r="M869" s="299"/>
    </row>
    <row r="870" spans="7:13" ht="15.75">
      <c r="G870" s="299"/>
      <c r="H870" s="299"/>
      <c r="I870" s="299"/>
      <c r="K870" s="312"/>
      <c r="L870" s="299"/>
      <c r="M870" s="299"/>
    </row>
    <row r="871" spans="7:13" ht="15.75">
      <c r="G871" s="299"/>
      <c r="H871" s="299"/>
      <c r="I871" s="299"/>
      <c r="K871" s="312"/>
      <c r="L871" s="299"/>
      <c r="M871" s="299"/>
    </row>
    <row r="872" spans="7:13" ht="15.75">
      <c r="G872" s="299"/>
      <c r="H872" s="299"/>
      <c r="I872" s="299"/>
      <c r="K872" s="312"/>
      <c r="L872" s="299"/>
      <c r="M872" s="299"/>
    </row>
    <row r="873" spans="7:13" ht="15.75">
      <c r="G873" s="299"/>
      <c r="H873" s="299"/>
      <c r="I873" s="299"/>
      <c r="K873" s="312"/>
      <c r="L873" s="299"/>
      <c r="M873" s="299"/>
    </row>
    <row r="874" spans="7:13" ht="15.75">
      <c r="G874" s="299"/>
      <c r="H874" s="299"/>
      <c r="I874" s="299"/>
      <c r="K874" s="312"/>
      <c r="L874" s="299"/>
      <c r="M874" s="299"/>
    </row>
    <row r="875" spans="7:13" ht="15.75">
      <c r="G875" s="299"/>
      <c r="H875" s="299"/>
      <c r="I875" s="299"/>
      <c r="K875" s="312"/>
      <c r="L875" s="299"/>
      <c r="M875" s="299"/>
    </row>
    <row r="876" spans="7:13" ht="15.75">
      <c r="G876" s="299"/>
      <c r="H876" s="299"/>
      <c r="I876" s="299"/>
      <c r="K876" s="312"/>
      <c r="L876" s="299"/>
      <c r="M876" s="299"/>
    </row>
    <row r="877" spans="7:13" ht="15.75">
      <c r="G877" s="299"/>
      <c r="H877" s="299"/>
      <c r="I877" s="299"/>
      <c r="K877" s="312"/>
      <c r="L877" s="299"/>
      <c r="M877" s="299"/>
    </row>
    <row r="878" spans="7:13" ht="15.75">
      <c r="G878" s="299"/>
      <c r="H878" s="299"/>
      <c r="I878" s="299"/>
      <c r="K878" s="312"/>
      <c r="L878" s="299"/>
      <c r="M878" s="299"/>
    </row>
    <row r="879" spans="7:13" ht="15.75">
      <c r="G879" s="299"/>
      <c r="H879" s="299"/>
      <c r="I879" s="299"/>
      <c r="K879" s="312"/>
      <c r="L879" s="299"/>
      <c r="M879" s="299"/>
    </row>
    <row r="880" spans="7:13" ht="15.75">
      <c r="G880" s="299"/>
      <c r="H880" s="299"/>
      <c r="I880" s="299"/>
      <c r="K880" s="312"/>
      <c r="L880" s="299"/>
      <c r="M880" s="299"/>
    </row>
    <row r="881" spans="7:13" ht="15.75">
      <c r="G881" s="299"/>
      <c r="H881" s="299"/>
      <c r="I881" s="299"/>
      <c r="K881" s="312"/>
      <c r="L881" s="299"/>
      <c r="M881" s="299"/>
    </row>
    <row r="882" spans="7:13" ht="15.75">
      <c r="G882" s="299"/>
      <c r="H882" s="299"/>
      <c r="I882" s="299"/>
      <c r="K882" s="312"/>
      <c r="L882" s="299"/>
      <c r="M882" s="299"/>
    </row>
    <row r="883" spans="7:13" ht="15.75">
      <c r="G883" s="299"/>
      <c r="H883" s="299"/>
      <c r="I883" s="299"/>
      <c r="K883" s="312"/>
      <c r="L883" s="299"/>
      <c r="M883" s="299"/>
    </row>
    <row r="884" spans="7:13" ht="15.75">
      <c r="G884" s="299"/>
      <c r="H884" s="299"/>
      <c r="I884" s="299"/>
      <c r="K884" s="312"/>
      <c r="L884" s="299"/>
      <c r="M884" s="299"/>
    </row>
    <row r="885" spans="7:13" ht="15.75">
      <c r="G885" s="299"/>
      <c r="H885" s="299"/>
      <c r="I885" s="299"/>
      <c r="K885" s="312"/>
      <c r="L885" s="299"/>
      <c r="M885" s="299"/>
    </row>
    <row r="886" spans="7:13" ht="15.75">
      <c r="G886" s="299"/>
      <c r="H886" s="299"/>
      <c r="I886" s="299"/>
      <c r="K886" s="312"/>
      <c r="L886" s="299"/>
      <c r="M886" s="299"/>
    </row>
    <row r="887" spans="7:13" ht="15.75">
      <c r="G887" s="299"/>
      <c r="H887" s="299"/>
      <c r="I887" s="299"/>
      <c r="K887" s="312"/>
      <c r="L887" s="299"/>
      <c r="M887" s="299"/>
    </row>
    <row r="888" spans="7:13" ht="15.75">
      <c r="G888" s="299"/>
      <c r="H888" s="299"/>
      <c r="I888" s="299"/>
      <c r="K888" s="312"/>
      <c r="L888" s="299"/>
      <c r="M888" s="299"/>
    </row>
    <row r="889" spans="7:13" ht="15.75">
      <c r="G889" s="299"/>
      <c r="H889" s="299"/>
      <c r="I889" s="299"/>
      <c r="K889" s="312"/>
      <c r="L889" s="299"/>
      <c r="M889" s="299"/>
    </row>
    <row r="890" spans="7:13" ht="15.75">
      <c r="G890" s="299"/>
      <c r="H890" s="299"/>
      <c r="I890" s="299"/>
      <c r="K890" s="312"/>
      <c r="L890" s="299"/>
      <c r="M890" s="299"/>
    </row>
    <row r="891" spans="7:13" ht="15.75">
      <c r="G891" s="299"/>
      <c r="H891" s="299"/>
      <c r="I891" s="299"/>
      <c r="K891" s="312"/>
      <c r="L891" s="299"/>
      <c r="M891" s="299"/>
    </row>
    <row r="892" spans="7:13" ht="15.75">
      <c r="G892" s="299"/>
      <c r="H892" s="299"/>
      <c r="I892" s="299"/>
      <c r="K892" s="312"/>
      <c r="L892" s="299"/>
      <c r="M892" s="299"/>
    </row>
    <row r="893" spans="7:13" ht="15.75">
      <c r="G893" s="299"/>
      <c r="H893" s="299"/>
      <c r="I893" s="299"/>
      <c r="K893" s="312"/>
      <c r="L893" s="299"/>
      <c r="M893" s="299"/>
    </row>
    <row r="894" spans="7:13" ht="15.75">
      <c r="G894" s="299"/>
      <c r="H894" s="299"/>
      <c r="I894" s="299"/>
      <c r="K894" s="312"/>
      <c r="L894" s="299"/>
      <c r="M894" s="299"/>
    </row>
    <row r="895" spans="7:13" ht="15.75">
      <c r="G895" s="299"/>
      <c r="H895" s="299"/>
      <c r="I895" s="299"/>
      <c r="K895" s="312"/>
      <c r="L895" s="299"/>
      <c r="M895" s="299"/>
    </row>
    <row r="896" spans="7:13" ht="15.75">
      <c r="G896" s="299"/>
      <c r="H896" s="299"/>
      <c r="I896" s="299"/>
      <c r="K896" s="312"/>
      <c r="L896" s="299"/>
      <c r="M896" s="299"/>
    </row>
    <row r="897" spans="7:13" ht="15.75">
      <c r="G897" s="299"/>
      <c r="H897" s="299"/>
      <c r="I897" s="299"/>
      <c r="K897" s="312"/>
      <c r="L897" s="299"/>
      <c r="M897" s="299"/>
    </row>
    <row r="898" spans="7:13" ht="15.75">
      <c r="G898" s="299"/>
      <c r="H898" s="299"/>
      <c r="I898" s="299"/>
      <c r="K898" s="312"/>
      <c r="L898" s="299"/>
      <c r="M898" s="299"/>
    </row>
    <row r="899" spans="7:13" ht="15.75">
      <c r="G899" s="299"/>
      <c r="H899" s="299"/>
      <c r="I899" s="299"/>
      <c r="K899" s="312"/>
      <c r="L899" s="299"/>
      <c r="M899" s="299"/>
    </row>
    <row r="900" spans="7:13" ht="15.75">
      <c r="G900" s="299"/>
      <c r="H900" s="299"/>
      <c r="I900" s="299"/>
      <c r="K900" s="312"/>
      <c r="L900" s="299"/>
      <c r="M900" s="299"/>
    </row>
    <row r="901" spans="7:13" ht="15.75">
      <c r="G901" s="299"/>
      <c r="H901" s="299"/>
      <c r="I901" s="299"/>
      <c r="K901" s="312"/>
      <c r="L901" s="299"/>
      <c r="M901" s="299"/>
    </row>
    <row r="902" spans="7:13" ht="15.75">
      <c r="G902" s="299"/>
      <c r="H902" s="299"/>
      <c r="I902" s="299"/>
      <c r="K902" s="312"/>
      <c r="L902" s="299"/>
      <c r="M902" s="299"/>
    </row>
    <row r="903" spans="7:13" ht="15.75">
      <c r="G903" s="299"/>
      <c r="H903" s="299"/>
      <c r="I903" s="299"/>
      <c r="K903" s="312"/>
      <c r="L903" s="299"/>
      <c r="M903" s="299"/>
    </row>
    <row r="904" spans="7:13" ht="15.75">
      <c r="G904" s="299"/>
      <c r="H904" s="299"/>
      <c r="I904" s="299"/>
      <c r="K904" s="312"/>
      <c r="L904" s="299"/>
      <c r="M904" s="299"/>
    </row>
    <row r="905" spans="7:13" ht="15.75">
      <c r="G905" s="299"/>
      <c r="H905" s="299"/>
      <c r="I905" s="299"/>
      <c r="K905" s="312"/>
      <c r="L905" s="299"/>
      <c r="M905" s="299"/>
    </row>
    <row r="906" spans="7:13" ht="15.75">
      <c r="G906" s="299"/>
      <c r="H906" s="299"/>
      <c r="I906" s="299"/>
      <c r="K906" s="312"/>
      <c r="L906" s="299"/>
      <c r="M906" s="299"/>
    </row>
    <row r="907" spans="7:13" ht="15.75">
      <c r="G907" s="299"/>
      <c r="H907" s="299"/>
      <c r="I907" s="299"/>
      <c r="K907" s="312"/>
      <c r="L907" s="299"/>
      <c r="M907" s="299"/>
    </row>
    <row r="908" spans="7:13" ht="15.75">
      <c r="G908" s="299"/>
      <c r="H908" s="299"/>
      <c r="I908" s="299"/>
      <c r="K908" s="312"/>
      <c r="L908" s="299"/>
      <c r="M908" s="299"/>
    </row>
    <row r="909" spans="7:13" ht="15.75">
      <c r="G909" s="299"/>
      <c r="H909" s="299"/>
      <c r="I909" s="299"/>
      <c r="K909" s="312"/>
      <c r="L909" s="299"/>
      <c r="M909" s="299"/>
    </row>
    <row r="910" spans="7:13" ht="15.75">
      <c r="G910" s="299"/>
      <c r="H910" s="299"/>
      <c r="I910" s="299"/>
      <c r="K910" s="312"/>
      <c r="L910" s="299"/>
      <c r="M910" s="299"/>
    </row>
    <row r="911" spans="7:13" ht="15.75">
      <c r="G911" s="299"/>
      <c r="H911" s="299"/>
      <c r="I911" s="299"/>
      <c r="K911" s="312"/>
      <c r="L911" s="299"/>
      <c r="M911" s="299"/>
    </row>
    <row r="912" spans="7:13" ht="15.75">
      <c r="G912" s="299"/>
      <c r="H912" s="299"/>
      <c r="I912" s="299"/>
      <c r="K912" s="312"/>
      <c r="L912" s="299"/>
      <c r="M912" s="299"/>
    </row>
    <row r="913" spans="7:13" ht="15.75">
      <c r="G913" s="299"/>
      <c r="H913" s="299"/>
      <c r="I913" s="299"/>
      <c r="K913" s="312"/>
      <c r="L913" s="299"/>
      <c r="M913" s="299"/>
    </row>
    <row r="914" spans="7:13" ht="15.75">
      <c r="G914" s="299"/>
      <c r="H914" s="299"/>
      <c r="I914" s="299"/>
      <c r="K914" s="312"/>
      <c r="L914" s="299"/>
      <c r="M914" s="299"/>
    </row>
    <row r="915" spans="7:13" ht="15.75">
      <c r="G915" s="299"/>
      <c r="H915" s="299"/>
      <c r="I915" s="299"/>
      <c r="K915" s="312"/>
      <c r="L915" s="299"/>
      <c r="M915" s="299"/>
    </row>
    <row r="916" spans="7:13" ht="15.75">
      <c r="G916" s="299"/>
      <c r="H916" s="299"/>
      <c r="I916" s="299"/>
      <c r="K916" s="312"/>
      <c r="L916" s="299"/>
      <c r="M916" s="299"/>
    </row>
    <row r="917" spans="7:13" ht="15.75">
      <c r="G917" s="299"/>
      <c r="H917" s="299"/>
      <c r="I917" s="299"/>
      <c r="K917" s="312"/>
      <c r="L917" s="299"/>
      <c r="M917" s="299"/>
    </row>
    <row r="918" spans="7:13" ht="15.75">
      <c r="G918" s="299"/>
      <c r="H918" s="299"/>
      <c r="I918" s="299"/>
      <c r="K918" s="312"/>
      <c r="L918" s="299"/>
      <c r="M918" s="299"/>
    </row>
    <row r="919" spans="7:13" ht="15.75">
      <c r="G919" s="299"/>
      <c r="H919" s="299"/>
      <c r="I919" s="299"/>
      <c r="K919" s="312"/>
      <c r="L919" s="299"/>
      <c r="M919" s="299"/>
    </row>
    <row r="920" spans="7:13" ht="15.75">
      <c r="G920" s="299"/>
      <c r="H920" s="299"/>
      <c r="I920" s="299"/>
      <c r="K920" s="312"/>
      <c r="L920" s="299"/>
      <c r="M920" s="299"/>
    </row>
    <row r="921" spans="7:13" ht="15.75">
      <c r="G921" s="299"/>
      <c r="H921" s="299"/>
      <c r="I921" s="299"/>
      <c r="K921" s="312"/>
      <c r="L921" s="299"/>
      <c r="M921" s="299"/>
    </row>
    <row r="922" spans="7:13" ht="15.75">
      <c r="G922" s="299"/>
      <c r="H922" s="299"/>
      <c r="I922" s="299"/>
      <c r="K922" s="312"/>
      <c r="L922" s="299"/>
      <c r="M922" s="299"/>
    </row>
    <row r="923" spans="7:13" ht="15.75">
      <c r="G923" s="299"/>
      <c r="H923" s="299"/>
      <c r="I923" s="299"/>
      <c r="K923" s="312"/>
      <c r="L923" s="299"/>
      <c r="M923" s="299"/>
    </row>
    <row r="924" spans="7:13" ht="15.75">
      <c r="G924" s="299"/>
      <c r="H924" s="299"/>
      <c r="I924" s="299"/>
      <c r="K924" s="312"/>
      <c r="L924" s="299"/>
      <c r="M924" s="299"/>
    </row>
    <row r="925" spans="7:13" ht="15.75">
      <c r="G925" s="299"/>
      <c r="H925" s="299"/>
      <c r="I925" s="299"/>
      <c r="K925" s="312"/>
      <c r="L925" s="299"/>
      <c r="M925" s="299"/>
    </row>
    <row r="926" spans="7:13" ht="15.75">
      <c r="G926" s="299"/>
      <c r="H926" s="299"/>
      <c r="I926" s="299"/>
      <c r="K926" s="312"/>
      <c r="L926" s="299"/>
      <c r="M926" s="299"/>
    </row>
    <row r="927" spans="7:13" ht="15.75">
      <c r="G927" s="299"/>
      <c r="H927" s="299"/>
      <c r="I927" s="299"/>
      <c r="K927" s="312"/>
      <c r="L927" s="299"/>
      <c r="M927" s="299"/>
    </row>
    <row r="928" spans="7:13" ht="15.75">
      <c r="G928" s="299"/>
      <c r="H928" s="299"/>
      <c r="I928" s="299"/>
      <c r="K928" s="312"/>
      <c r="L928" s="299"/>
      <c r="M928" s="299"/>
    </row>
    <row r="929" spans="7:13" ht="15.75">
      <c r="G929" s="299"/>
      <c r="H929" s="299"/>
      <c r="I929" s="299"/>
      <c r="K929" s="312"/>
      <c r="L929" s="299"/>
      <c r="M929" s="299"/>
    </row>
    <row r="930" spans="7:13" ht="15.75">
      <c r="G930" s="299"/>
      <c r="H930" s="299"/>
      <c r="I930" s="299"/>
      <c r="K930" s="312"/>
      <c r="L930" s="299"/>
      <c r="M930" s="299"/>
    </row>
    <row r="931" spans="7:13" ht="15.75">
      <c r="G931" s="299"/>
      <c r="H931" s="299"/>
      <c r="I931" s="299"/>
      <c r="K931" s="312"/>
      <c r="L931" s="299"/>
      <c r="M931" s="299"/>
    </row>
    <row r="932" spans="7:13" ht="15.75">
      <c r="G932" s="299"/>
      <c r="H932" s="299"/>
      <c r="I932" s="299"/>
      <c r="K932" s="312"/>
      <c r="L932" s="299"/>
      <c r="M932" s="299"/>
    </row>
    <row r="933" spans="7:13" ht="15.75">
      <c r="G933" s="299"/>
      <c r="H933" s="299"/>
      <c r="I933" s="299"/>
      <c r="K933" s="312"/>
      <c r="L933" s="299"/>
      <c r="M933" s="299"/>
    </row>
    <row r="934" spans="7:13" ht="15.75">
      <c r="G934" s="299"/>
      <c r="H934" s="299"/>
      <c r="I934" s="299"/>
      <c r="K934" s="312"/>
      <c r="L934" s="299"/>
      <c r="M934" s="299"/>
    </row>
    <row r="935" spans="7:13" ht="15.75">
      <c r="G935" s="299"/>
      <c r="H935" s="299"/>
      <c r="I935" s="299"/>
      <c r="K935" s="312"/>
      <c r="L935" s="299"/>
      <c r="M935" s="299"/>
    </row>
    <row r="936" spans="7:13" ht="15.75">
      <c r="G936" s="299"/>
      <c r="H936" s="299"/>
      <c r="I936" s="299"/>
      <c r="K936" s="312"/>
      <c r="L936" s="299"/>
      <c r="M936" s="299"/>
    </row>
    <row r="937" spans="7:13" ht="15.75">
      <c r="G937" s="299"/>
      <c r="H937" s="299"/>
      <c r="I937" s="299"/>
      <c r="K937" s="312"/>
      <c r="L937" s="299"/>
      <c r="M937" s="299"/>
    </row>
    <row r="938" spans="7:13" ht="15.75">
      <c r="G938" s="299"/>
      <c r="H938" s="299"/>
      <c r="I938" s="299"/>
      <c r="K938" s="312"/>
      <c r="L938" s="299"/>
      <c r="M938" s="299"/>
    </row>
    <row r="939" spans="7:13" ht="15.75">
      <c r="G939" s="299"/>
      <c r="H939" s="299"/>
      <c r="I939" s="299"/>
      <c r="K939" s="312"/>
      <c r="L939" s="299"/>
      <c r="M939" s="299"/>
    </row>
    <row r="940" spans="7:13" ht="15.75">
      <c r="G940" s="299"/>
      <c r="H940" s="299"/>
      <c r="I940" s="299"/>
      <c r="K940" s="312"/>
      <c r="L940" s="299"/>
      <c r="M940" s="299"/>
    </row>
    <row r="941" spans="7:13" ht="15.75">
      <c r="G941" s="299"/>
      <c r="H941" s="299"/>
      <c r="I941" s="299"/>
      <c r="K941" s="312"/>
      <c r="L941" s="299"/>
      <c r="M941" s="299"/>
    </row>
    <row r="942" spans="7:13" ht="15.75">
      <c r="G942" s="299"/>
      <c r="H942" s="299"/>
      <c r="I942" s="299"/>
      <c r="K942" s="312"/>
      <c r="L942" s="299"/>
      <c r="M942" s="299"/>
    </row>
    <row r="943" spans="7:13" ht="15.75">
      <c r="G943" s="299"/>
      <c r="H943" s="299"/>
      <c r="I943" s="299"/>
      <c r="K943" s="312"/>
      <c r="L943" s="299"/>
      <c r="M943" s="299"/>
    </row>
    <row r="944" spans="7:13" ht="15.75">
      <c r="G944" s="299"/>
      <c r="H944" s="299"/>
      <c r="I944" s="299"/>
      <c r="K944" s="312"/>
      <c r="L944" s="299"/>
      <c r="M944" s="299"/>
    </row>
    <row r="945" spans="7:13" ht="15.75">
      <c r="G945" s="299"/>
      <c r="H945" s="299"/>
      <c r="I945" s="299"/>
      <c r="K945" s="312"/>
      <c r="L945" s="299"/>
      <c r="M945" s="299"/>
    </row>
    <row r="946" spans="7:13" ht="15.75">
      <c r="G946" s="299"/>
      <c r="H946" s="299"/>
      <c r="I946" s="299"/>
      <c r="K946" s="312"/>
      <c r="L946" s="299"/>
      <c r="M946" s="299"/>
    </row>
    <row r="947" spans="7:13" ht="15.75">
      <c r="G947" s="299"/>
      <c r="H947" s="299"/>
      <c r="I947" s="299"/>
      <c r="K947" s="312"/>
      <c r="L947" s="299"/>
      <c r="M947" s="299"/>
    </row>
    <row r="948" spans="7:13" ht="15.75">
      <c r="G948" s="299"/>
      <c r="H948" s="299"/>
      <c r="I948" s="299"/>
      <c r="K948" s="312"/>
      <c r="L948" s="299"/>
      <c r="M948" s="299"/>
    </row>
    <row r="949" spans="7:13" ht="15.75">
      <c r="G949" s="299"/>
      <c r="H949" s="299"/>
      <c r="I949" s="299"/>
      <c r="K949" s="312"/>
      <c r="L949" s="299"/>
      <c r="M949" s="299"/>
    </row>
    <row r="950" spans="7:13" ht="15.75">
      <c r="G950" s="299"/>
      <c r="H950" s="299"/>
      <c r="I950" s="299"/>
      <c r="K950" s="312"/>
      <c r="L950" s="299"/>
      <c r="M950" s="299"/>
    </row>
    <row r="951" spans="7:13" ht="15.75">
      <c r="G951" s="299"/>
      <c r="H951" s="299"/>
      <c r="I951" s="299"/>
      <c r="K951" s="312"/>
      <c r="L951" s="299"/>
      <c r="M951" s="299"/>
    </row>
    <row r="952" spans="7:13" ht="15.75">
      <c r="G952" s="299"/>
      <c r="H952" s="299"/>
      <c r="I952" s="299"/>
      <c r="K952" s="312"/>
      <c r="L952" s="299"/>
      <c r="M952" s="299"/>
    </row>
    <row r="953" spans="7:13" ht="15.75">
      <c r="G953" s="299"/>
      <c r="H953" s="299"/>
      <c r="I953" s="299"/>
      <c r="K953" s="312"/>
      <c r="L953" s="299"/>
      <c r="M953" s="299"/>
    </row>
    <row r="954" spans="7:13" ht="15.75">
      <c r="G954" s="299"/>
      <c r="H954" s="299"/>
      <c r="I954" s="299"/>
      <c r="K954" s="312"/>
      <c r="L954" s="299"/>
      <c r="M954" s="299"/>
    </row>
    <row r="955" spans="7:13" ht="15.75">
      <c r="G955" s="299"/>
      <c r="H955" s="299"/>
      <c r="I955" s="299"/>
      <c r="K955" s="312"/>
      <c r="L955" s="299"/>
      <c r="M955" s="299"/>
    </row>
    <row r="956" spans="7:13" ht="15.75">
      <c r="G956" s="299"/>
      <c r="H956" s="299"/>
      <c r="I956" s="299"/>
      <c r="K956" s="312"/>
      <c r="L956" s="299"/>
      <c r="M956" s="299"/>
    </row>
    <row r="957" spans="7:13" ht="15.75">
      <c r="G957" s="299"/>
      <c r="H957" s="299"/>
      <c r="I957" s="299"/>
      <c r="K957" s="312"/>
      <c r="L957" s="299"/>
      <c r="M957" s="299"/>
    </row>
    <row r="958" spans="7:13" ht="15.75">
      <c r="G958" s="299"/>
      <c r="H958" s="299"/>
      <c r="I958" s="299"/>
      <c r="K958" s="312"/>
      <c r="L958" s="299"/>
      <c r="M958" s="299"/>
    </row>
    <row r="959" spans="7:13" ht="15.75">
      <c r="G959" s="299"/>
      <c r="H959" s="299"/>
      <c r="I959" s="299"/>
      <c r="K959" s="312"/>
      <c r="L959" s="299"/>
      <c r="M959" s="299"/>
    </row>
    <row r="960" spans="7:13" ht="15.75">
      <c r="G960" s="299"/>
      <c r="H960" s="299"/>
      <c r="I960" s="299"/>
      <c r="K960" s="312"/>
      <c r="L960" s="299"/>
      <c r="M960" s="299"/>
    </row>
    <row r="961" spans="7:13" ht="15.75">
      <c r="G961" s="299"/>
      <c r="H961" s="299"/>
      <c r="I961" s="299"/>
      <c r="K961" s="312"/>
      <c r="L961" s="299"/>
      <c r="M961" s="299"/>
    </row>
    <row r="962" spans="7:13" ht="15.75">
      <c r="G962" s="299"/>
      <c r="H962" s="299"/>
      <c r="I962" s="299"/>
      <c r="K962" s="312"/>
      <c r="L962" s="299"/>
      <c r="M962" s="299"/>
    </row>
    <row r="963" spans="7:13" ht="15.75">
      <c r="G963" s="299"/>
      <c r="H963" s="299"/>
      <c r="I963" s="299"/>
      <c r="K963" s="312"/>
      <c r="L963" s="299"/>
      <c r="M963" s="299"/>
    </row>
    <row r="964" spans="7:13" ht="15.75">
      <c r="G964" s="299"/>
      <c r="H964" s="299"/>
      <c r="I964" s="299"/>
      <c r="K964" s="312"/>
      <c r="L964" s="299"/>
      <c r="M964" s="299"/>
    </row>
    <row r="965" spans="7:13" ht="15.75">
      <c r="G965" s="299"/>
      <c r="H965" s="299"/>
      <c r="I965" s="299"/>
      <c r="K965" s="312"/>
      <c r="L965" s="299"/>
      <c r="M965" s="299"/>
    </row>
    <row r="966" spans="7:13" ht="15.75">
      <c r="G966" s="299"/>
      <c r="H966" s="299"/>
      <c r="I966" s="299"/>
      <c r="K966" s="312"/>
      <c r="L966" s="299"/>
      <c r="M966" s="299"/>
    </row>
    <row r="967" spans="7:13" ht="15.75">
      <c r="G967" s="299"/>
      <c r="H967" s="299"/>
      <c r="I967" s="299"/>
      <c r="K967" s="312"/>
      <c r="L967" s="299"/>
      <c r="M967" s="299"/>
    </row>
    <row r="968" spans="7:13" ht="15.75">
      <c r="G968" s="299"/>
      <c r="H968" s="299"/>
      <c r="I968" s="299"/>
      <c r="K968" s="312"/>
      <c r="L968" s="299"/>
      <c r="M968" s="299"/>
    </row>
    <row r="969" spans="7:13" ht="15.75">
      <c r="G969" s="299"/>
      <c r="H969" s="299"/>
      <c r="I969" s="299"/>
      <c r="K969" s="312"/>
      <c r="L969" s="299"/>
      <c r="M969" s="299"/>
    </row>
    <row r="970" spans="7:13" ht="15.75">
      <c r="G970" s="299"/>
      <c r="H970" s="299"/>
      <c r="I970" s="299"/>
      <c r="K970" s="312"/>
      <c r="L970" s="299"/>
      <c r="M970" s="299"/>
    </row>
    <row r="971" spans="7:13" ht="15.75">
      <c r="G971" s="299"/>
      <c r="H971" s="299"/>
      <c r="I971" s="299"/>
      <c r="K971" s="312"/>
      <c r="L971" s="299"/>
      <c r="M971" s="299"/>
    </row>
    <row r="972" spans="7:13" ht="15.75">
      <c r="G972" s="299"/>
      <c r="H972" s="299"/>
      <c r="I972" s="299"/>
      <c r="K972" s="312"/>
      <c r="L972" s="299"/>
      <c r="M972" s="299"/>
    </row>
    <row r="973" spans="7:13" ht="15.75">
      <c r="G973" s="299"/>
      <c r="H973" s="299"/>
      <c r="I973" s="299"/>
      <c r="K973" s="312"/>
      <c r="L973" s="299"/>
      <c r="M973" s="299"/>
    </row>
    <row r="974" spans="7:13" ht="15.75">
      <c r="G974" s="299"/>
      <c r="H974" s="299"/>
      <c r="I974" s="299"/>
      <c r="K974" s="312"/>
      <c r="L974" s="299"/>
      <c r="M974" s="299"/>
    </row>
    <row r="975" spans="7:13" ht="15.75">
      <c r="G975" s="299"/>
      <c r="H975" s="299"/>
      <c r="I975" s="299"/>
      <c r="K975" s="312"/>
      <c r="L975" s="299"/>
      <c r="M975" s="299"/>
    </row>
    <row r="976" spans="7:13" ht="15.75">
      <c r="G976" s="299"/>
      <c r="H976" s="299"/>
      <c r="I976" s="299"/>
      <c r="K976" s="312"/>
      <c r="L976" s="299"/>
      <c r="M976" s="299"/>
    </row>
    <row r="977" spans="7:13" ht="15.75">
      <c r="G977" s="299"/>
      <c r="H977" s="299"/>
      <c r="I977" s="299"/>
      <c r="K977" s="312"/>
      <c r="L977" s="299"/>
      <c r="M977" s="299"/>
    </row>
    <row r="978" spans="7:13" ht="15.75">
      <c r="G978" s="299"/>
      <c r="H978" s="299"/>
      <c r="I978" s="299"/>
      <c r="K978" s="312"/>
      <c r="L978" s="299"/>
      <c r="M978" s="299"/>
    </row>
    <row r="979" spans="7:13" ht="15.75">
      <c r="G979" s="299"/>
      <c r="H979" s="299"/>
      <c r="I979" s="299"/>
      <c r="K979" s="312"/>
      <c r="L979" s="299"/>
      <c r="M979" s="299"/>
    </row>
    <row r="980" spans="7:13" ht="15.75">
      <c r="G980" s="299"/>
      <c r="H980" s="299"/>
      <c r="I980" s="299"/>
      <c r="K980" s="312"/>
      <c r="L980" s="299"/>
      <c r="M980" s="299"/>
    </row>
    <row r="981" spans="7:13" ht="15.75">
      <c r="G981" s="299"/>
      <c r="H981" s="299"/>
      <c r="I981" s="299"/>
      <c r="K981" s="312"/>
      <c r="L981" s="299"/>
      <c r="M981" s="299"/>
    </row>
    <row r="982" spans="7:13" ht="15.75">
      <c r="G982" s="299"/>
      <c r="H982" s="299"/>
      <c r="I982" s="299"/>
      <c r="K982" s="312"/>
      <c r="L982" s="299"/>
      <c r="M982" s="299"/>
    </row>
    <row r="983" spans="7:13" ht="15.75">
      <c r="G983" s="299"/>
      <c r="H983" s="299"/>
      <c r="I983" s="299"/>
      <c r="K983" s="312"/>
      <c r="L983" s="299"/>
      <c r="M983" s="299"/>
    </row>
    <row r="984" spans="7:13" ht="15.75">
      <c r="G984" s="299"/>
      <c r="H984" s="299"/>
      <c r="I984" s="299"/>
      <c r="K984" s="312"/>
      <c r="L984" s="299"/>
      <c r="M984" s="299"/>
    </row>
    <row r="985" spans="7:13" ht="15.75">
      <c r="G985" s="299"/>
      <c r="H985" s="299"/>
      <c r="I985" s="299"/>
      <c r="K985" s="312"/>
      <c r="L985" s="299"/>
      <c r="M985" s="299"/>
    </row>
    <row r="986" spans="7:13" ht="15.75">
      <c r="G986" s="299"/>
      <c r="H986" s="299"/>
      <c r="I986" s="299"/>
      <c r="K986" s="312"/>
      <c r="L986" s="299"/>
      <c r="M986" s="299"/>
    </row>
    <row r="987" spans="7:13" ht="15.75">
      <c r="G987" s="299"/>
      <c r="H987" s="299"/>
      <c r="I987" s="299"/>
      <c r="K987" s="312"/>
      <c r="L987" s="299"/>
      <c r="M987" s="299"/>
    </row>
    <row r="988" spans="7:13" ht="15.75">
      <c r="G988" s="299"/>
      <c r="H988" s="299"/>
      <c r="I988" s="299"/>
      <c r="K988" s="312"/>
      <c r="L988" s="299"/>
      <c r="M988" s="299"/>
    </row>
    <row r="989" spans="7:13" ht="15.75">
      <c r="G989" s="299"/>
      <c r="H989" s="299"/>
      <c r="I989" s="299"/>
      <c r="K989" s="312"/>
      <c r="L989" s="299"/>
      <c r="M989" s="299"/>
    </row>
    <row r="990" spans="7:13" ht="15.75">
      <c r="G990" s="299"/>
      <c r="H990" s="299"/>
      <c r="I990" s="299"/>
      <c r="K990" s="312"/>
      <c r="L990" s="299"/>
      <c r="M990" s="299"/>
    </row>
    <row r="991" spans="7:13" ht="15.75">
      <c r="G991" s="299"/>
      <c r="H991" s="299"/>
      <c r="I991" s="299"/>
      <c r="K991" s="312"/>
      <c r="L991" s="299"/>
      <c r="M991" s="299"/>
    </row>
    <row r="992" spans="7:13" ht="15.75">
      <c r="G992" s="299"/>
      <c r="H992" s="299"/>
      <c r="I992" s="299"/>
      <c r="K992" s="312"/>
      <c r="L992" s="299"/>
      <c r="M992" s="299"/>
    </row>
    <row r="993" spans="7:13" ht="15.75">
      <c r="G993" s="299"/>
      <c r="H993" s="299"/>
      <c r="I993" s="299"/>
      <c r="K993" s="312"/>
      <c r="L993" s="299"/>
      <c r="M993" s="299"/>
    </row>
    <row r="994" spans="7:13" ht="15.75">
      <c r="G994" s="299"/>
      <c r="H994" s="299"/>
      <c r="I994" s="299"/>
      <c r="K994" s="312"/>
      <c r="L994" s="299"/>
      <c r="M994" s="299"/>
    </row>
    <row r="995" spans="7:13" ht="15.75">
      <c r="G995" s="299"/>
      <c r="H995" s="299"/>
      <c r="I995" s="299"/>
      <c r="K995" s="312"/>
      <c r="L995" s="299"/>
      <c r="M995" s="299"/>
    </row>
    <row r="996" spans="7:13" ht="15.75">
      <c r="G996" s="299"/>
      <c r="H996" s="299"/>
      <c r="I996" s="299"/>
      <c r="K996" s="312"/>
      <c r="L996" s="299"/>
      <c r="M996" s="299"/>
    </row>
    <row r="997" spans="7:13" ht="15.75">
      <c r="G997" s="299"/>
      <c r="H997" s="299"/>
      <c r="I997" s="299"/>
      <c r="K997" s="312"/>
      <c r="L997" s="299"/>
      <c r="M997" s="299"/>
    </row>
    <row r="998" spans="7:13" ht="15.75">
      <c r="G998" s="299"/>
      <c r="H998" s="299"/>
      <c r="I998" s="299"/>
      <c r="K998" s="312"/>
      <c r="L998" s="299"/>
      <c r="M998" s="299"/>
    </row>
    <row r="999" spans="7:13" ht="15.75">
      <c r="G999" s="299"/>
      <c r="H999" s="299"/>
      <c r="I999" s="299"/>
      <c r="K999" s="312"/>
      <c r="L999" s="299"/>
      <c r="M999" s="299"/>
    </row>
    <row r="1000" spans="7:13" ht="15.75">
      <c r="G1000" s="299"/>
      <c r="H1000" s="299"/>
      <c r="I1000" s="299"/>
      <c r="K1000" s="312"/>
      <c r="L1000" s="299"/>
      <c r="M1000" s="299"/>
    </row>
    <row r="1001" spans="7:13" ht="15.75">
      <c r="G1001" s="299"/>
      <c r="H1001" s="299"/>
      <c r="I1001" s="299"/>
      <c r="K1001" s="312"/>
      <c r="L1001" s="299"/>
      <c r="M1001" s="299"/>
    </row>
    <row r="1002" spans="7:13" ht="15.75">
      <c r="G1002" s="299"/>
      <c r="H1002" s="299"/>
      <c r="I1002" s="299"/>
      <c r="K1002" s="312"/>
      <c r="L1002" s="299"/>
      <c r="M1002" s="299"/>
    </row>
    <row r="1003" spans="7:13" ht="15.75">
      <c r="G1003" s="299"/>
      <c r="H1003" s="299"/>
      <c r="I1003" s="299"/>
      <c r="K1003" s="312"/>
      <c r="L1003" s="299"/>
      <c r="M1003" s="299"/>
    </row>
    <row r="1004" spans="7:13" ht="15.75">
      <c r="G1004" s="299"/>
      <c r="H1004" s="299"/>
      <c r="I1004" s="299"/>
      <c r="K1004" s="312"/>
      <c r="L1004" s="299"/>
      <c r="M1004" s="299"/>
    </row>
    <row r="1005" spans="7:13" ht="15.75">
      <c r="G1005" s="299"/>
      <c r="H1005" s="299"/>
      <c r="I1005" s="299"/>
      <c r="K1005" s="312"/>
      <c r="L1005" s="299"/>
      <c r="M1005" s="299"/>
    </row>
    <row r="1006" spans="7:13" ht="15.75">
      <c r="G1006" s="299"/>
      <c r="H1006" s="299"/>
      <c r="I1006" s="299"/>
      <c r="K1006" s="312"/>
      <c r="L1006" s="299"/>
      <c r="M1006" s="299"/>
    </row>
    <row r="1007" spans="7:13" ht="15.75">
      <c r="G1007" s="299"/>
      <c r="H1007" s="299"/>
      <c r="I1007" s="299"/>
      <c r="K1007" s="312"/>
      <c r="L1007" s="299"/>
      <c r="M1007" s="299"/>
    </row>
    <row r="1008" spans="7:13" ht="15.75">
      <c r="G1008" s="299"/>
      <c r="H1008" s="299"/>
      <c r="I1008" s="299"/>
      <c r="K1008" s="312"/>
      <c r="L1008" s="299"/>
      <c r="M1008" s="299"/>
    </row>
    <row r="1009" spans="7:13" ht="15.75">
      <c r="G1009" s="299"/>
      <c r="H1009" s="299"/>
      <c r="I1009" s="299"/>
      <c r="K1009" s="312"/>
      <c r="L1009" s="299"/>
      <c r="M1009" s="299"/>
    </row>
    <row r="1010" spans="7:13" ht="15.75">
      <c r="G1010" s="299"/>
      <c r="H1010" s="299"/>
      <c r="I1010" s="299"/>
      <c r="K1010" s="312"/>
      <c r="L1010" s="299"/>
      <c r="M1010" s="299"/>
    </row>
    <row r="1011" spans="7:13" ht="15.75">
      <c r="G1011" s="299"/>
      <c r="H1011" s="299"/>
      <c r="I1011" s="299"/>
      <c r="K1011" s="312"/>
      <c r="L1011" s="299"/>
      <c r="M1011" s="299"/>
    </row>
    <row r="1012" spans="7:13" ht="15.75">
      <c r="G1012" s="299"/>
      <c r="H1012" s="299"/>
      <c r="I1012" s="299"/>
      <c r="K1012" s="312"/>
      <c r="L1012" s="299"/>
      <c r="M1012" s="299"/>
    </row>
    <row r="1013" spans="7:13" ht="15.75">
      <c r="G1013" s="299"/>
      <c r="H1013" s="299"/>
      <c r="I1013" s="299"/>
      <c r="K1013" s="312"/>
      <c r="L1013" s="299"/>
      <c r="M1013" s="299"/>
    </row>
    <row r="1014" spans="7:13" ht="15.75">
      <c r="G1014" s="299"/>
      <c r="H1014" s="299"/>
      <c r="I1014" s="299"/>
      <c r="K1014" s="312"/>
      <c r="L1014" s="299"/>
      <c r="M1014" s="299"/>
    </row>
    <row r="1015" spans="7:13" ht="15.75">
      <c r="G1015" s="299"/>
      <c r="H1015" s="299"/>
      <c r="I1015" s="299"/>
      <c r="K1015" s="312"/>
      <c r="L1015" s="299"/>
      <c r="M1015" s="299"/>
    </row>
    <row r="1016" spans="7:13" ht="15.75">
      <c r="G1016" s="299"/>
      <c r="H1016" s="299"/>
      <c r="I1016" s="299"/>
      <c r="K1016" s="312"/>
      <c r="L1016" s="299"/>
      <c r="M1016" s="299"/>
    </row>
    <row r="1017" spans="7:13" ht="15.75">
      <c r="G1017" s="299"/>
      <c r="H1017" s="299"/>
      <c r="I1017" s="299"/>
      <c r="K1017" s="312"/>
      <c r="L1017" s="299"/>
      <c r="M1017" s="299"/>
    </row>
    <row r="1018" spans="7:13" ht="15.75">
      <c r="G1018" s="299"/>
      <c r="H1018" s="299"/>
      <c r="I1018" s="299"/>
      <c r="K1018" s="312"/>
      <c r="L1018" s="299"/>
      <c r="M1018" s="299"/>
    </row>
    <row r="1019" spans="7:13" ht="15.75">
      <c r="G1019" s="299"/>
      <c r="H1019" s="299"/>
      <c r="I1019" s="299"/>
      <c r="K1019" s="312"/>
      <c r="L1019" s="299"/>
      <c r="M1019" s="299"/>
    </row>
    <row r="1020" spans="7:13" ht="15.75">
      <c r="G1020" s="299"/>
      <c r="H1020" s="299"/>
      <c r="I1020" s="299"/>
      <c r="K1020" s="312"/>
      <c r="L1020" s="299"/>
      <c r="M1020" s="299"/>
    </row>
    <row r="1021" spans="7:13" ht="15.75">
      <c r="G1021" s="299"/>
      <c r="H1021" s="299"/>
      <c r="I1021" s="299"/>
      <c r="K1021" s="312"/>
      <c r="L1021" s="299"/>
      <c r="M1021" s="299"/>
    </row>
    <row r="1022" spans="7:13" ht="15.75">
      <c r="G1022" s="299"/>
      <c r="H1022" s="299"/>
      <c r="I1022" s="299"/>
      <c r="K1022" s="312"/>
      <c r="L1022" s="299"/>
      <c r="M1022" s="299"/>
    </row>
    <row r="1023" spans="7:13" ht="15.75">
      <c r="G1023" s="299"/>
      <c r="H1023" s="299"/>
      <c r="I1023" s="299"/>
      <c r="K1023" s="312"/>
      <c r="L1023" s="299"/>
      <c r="M1023" s="299"/>
    </row>
  </sheetData>
  <sheetProtection/>
  <mergeCells count="67">
    <mergeCell ref="A1:M1"/>
    <mergeCell ref="A2:C2"/>
    <mergeCell ref="F2:M2"/>
    <mergeCell ref="G3:I3"/>
    <mergeCell ref="E15:F15"/>
    <mergeCell ref="E23:F23"/>
    <mergeCell ref="K23:M23"/>
    <mergeCell ref="C26:D26"/>
    <mergeCell ref="E26:F26"/>
    <mergeCell ref="E32:F32"/>
    <mergeCell ref="E38:F38"/>
    <mergeCell ref="E50:F50"/>
    <mergeCell ref="E57:F57"/>
    <mergeCell ref="E66:F66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G78:I78"/>
    <mergeCell ref="G79:I79"/>
    <mergeCell ref="G80:I80"/>
    <mergeCell ref="E81:F81"/>
    <mergeCell ref="G81:I81"/>
    <mergeCell ref="A82:E82"/>
    <mergeCell ref="F82:G82"/>
    <mergeCell ref="A83:B83"/>
    <mergeCell ref="C83:D83"/>
    <mergeCell ref="F83:G83"/>
    <mergeCell ref="A5:A23"/>
    <mergeCell ref="A27:A32"/>
    <mergeCell ref="A33:A38"/>
    <mergeCell ref="A39:A50"/>
    <mergeCell ref="A51:A57"/>
    <mergeCell ref="A58:A66"/>
    <mergeCell ref="A67:A81"/>
    <mergeCell ref="B5:B15"/>
    <mergeCell ref="B16:B23"/>
    <mergeCell ref="B27:B32"/>
    <mergeCell ref="B33:B57"/>
    <mergeCell ref="B58:B66"/>
    <mergeCell ref="B67:B81"/>
    <mergeCell ref="E3:E4"/>
    <mergeCell ref="F3:F4"/>
    <mergeCell ref="J3:J4"/>
    <mergeCell ref="K3:K4"/>
    <mergeCell ref="K18:K22"/>
    <mergeCell ref="L3:L4"/>
    <mergeCell ref="M3:M4"/>
    <mergeCell ref="A3:B4"/>
    <mergeCell ref="C3:D4"/>
    <mergeCell ref="A24:B26"/>
    <mergeCell ref="C5:D15"/>
    <mergeCell ref="C16:D23"/>
    <mergeCell ref="C24:D25"/>
    <mergeCell ref="C27:D32"/>
    <mergeCell ref="C33:D38"/>
    <mergeCell ref="C39:D50"/>
    <mergeCell ref="C51:D57"/>
    <mergeCell ref="C58:D66"/>
    <mergeCell ref="C67:D81"/>
  </mergeCells>
  <printOptions horizontalCentered="1"/>
  <pageMargins left="0.59" right="0.59" top="0.79" bottom="0.79" header="0.2" footer="0.67"/>
  <pageSetup fitToHeight="0" fitToWidth="1" horizontalDpi="600" verticalDpi="6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SheetLayoutView="100" workbookViewId="0" topLeftCell="A1">
      <selection activeCell="C116" sqref="C116"/>
    </sheetView>
  </sheetViews>
  <sheetFormatPr defaultColWidth="9.00390625" defaultRowHeight="14.25"/>
  <cols>
    <col min="1" max="1" width="9.00390625" style="1" customWidth="1"/>
    <col min="2" max="2" width="13.625" style="1" customWidth="1"/>
    <col min="3" max="3" width="25.375" style="1" customWidth="1"/>
    <col min="4" max="4" width="10.625" style="1" customWidth="1"/>
    <col min="5" max="5" width="11.75390625" style="1" customWidth="1"/>
    <col min="6" max="6" width="12.00390625" style="1" customWidth="1"/>
    <col min="7" max="7" width="12.50390625" style="1" customWidth="1"/>
    <col min="8" max="110" width="9.00390625" style="1" customWidth="1"/>
    <col min="143" max="191" width="9.00390625" style="1" customWidth="1"/>
    <col min="224" max="16384" width="9.00390625" style="1" customWidth="1"/>
  </cols>
  <sheetData>
    <row r="1" spans="1:7" ht="27" customHeight="1">
      <c r="A1" s="2" t="s">
        <v>350</v>
      </c>
      <c r="B1" s="2"/>
      <c r="C1" s="2"/>
      <c r="D1" s="2"/>
      <c r="E1" s="2"/>
      <c r="F1" s="2"/>
      <c r="G1" s="2"/>
    </row>
    <row r="2" spans="1:7" ht="16.5" customHeight="1">
      <c r="A2" s="3" t="s">
        <v>351</v>
      </c>
      <c r="B2" s="3"/>
      <c r="C2" s="4" t="s">
        <v>352</v>
      </c>
      <c r="D2" s="5"/>
      <c r="E2" s="5"/>
      <c r="F2" s="5"/>
      <c r="G2" s="5"/>
    </row>
    <row r="3" spans="1:7" ht="15" customHeight="1">
      <c r="A3" s="6" t="s">
        <v>353</v>
      </c>
      <c r="B3" s="7"/>
      <c r="C3" s="7"/>
      <c r="D3" s="7"/>
      <c r="E3" s="7"/>
      <c r="F3" s="7"/>
      <c r="G3" s="8"/>
    </row>
    <row r="4" spans="1:7" ht="15" customHeight="1">
      <c r="A4" s="9"/>
      <c r="B4" s="10" t="s">
        <v>354</v>
      </c>
      <c r="C4" s="10" t="s">
        <v>355</v>
      </c>
      <c r="D4" s="10" t="s">
        <v>356</v>
      </c>
      <c r="E4" s="10" t="s">
        <v>357</v>
      </c>
      <c r="F4" s="10" t="s">
        <v>358</v>
      </c>
      <c r="G4" s="11" t="s">
        <v>359</v>
      </c>
    </row>
    <row r="5" spans="1:7" ht="15" customHeight="1">
      <c r="A5" s="9" t="s">
        <v>360</v>
      </c>
      <c r="B5" s="12" t="s">
        <v>165</v>
      </c>
      <c r="C5" s="13" t="s">
        <v>166</v>
      </c>
      <c r="D5" s="14" t="s">
        <v>361</v>
      </c>
      <c r="E5" s="14">
        <v>48</v>
      </c>
      <c r="F5" s="15">
        <v>3</v>
      </c>
      <c r="G5" s="16">
        <v>4</v>
      </c>
    </row>
    <row r="6" spans="1:7" ht="15" customHeight="1">
      <c r="A6" s="9"/>
      <c r="B6" s="12" t="s">
        <v>186</v>
      </c>
      <c r="C6" s="17" t="s">
        <v>187</v>
      </c>
      <c r="D6" s="13" t="s">
        <v>164</v>
      </c>
      <c r="E6" s="14">
        <v>32</v>
      </c>
      <c r="F6" s="18">
        <v>2</v>
      </c>
      <c r="G6" s="16">
        <v>3</v>
      </c>
    </row>
    <row r="7" spans="1:7" ht="15" customHeight="1">
      <c r="A7" s="9"/>
      <c r="B7" s="12" t="s">
        <v>362</v>
      </c>
      <c r="C7" s="19" t="s">
        <v>363</v>
      </c>
      <c r="D7" s="20" t="s">
        <v>164</v>
      </c>
      <c r="E7" s="21">
        <v>80</v>
      </c>
      <c r="F7" s="22">
        <v>5</v>
      </c>
      <c r="G7" s="23">
        <v>6</v>
      </c>
    </row>
    <row r="8" spans="1:7" ht="15" customHeight="1">
      <c r="A8" s="9"/>
      <c r="B8" s="12" t="s">
        <v>234</v>
      </c>
      <c r="C8" s="19" t="s">
        <v>235</v>
      </c>
      <c r="D8" s="24" t="s">
        <v>361</v>
      </c>
      <c r="E8" s="21">
        <v>56</v>
      </c>
      <c r="F8" s="22">
        <v>3.5</v>
      </c>
      <c r="G8" s="23">
        <v>4</v>
      </c>
    </row>
    <row r="9" spans="1:7" ht="15" customHeight="1">
      <c r="A9" s="9"/>
      <c r="B9" s="12" t="s">
        <v>364</v>
      </c>
      <c r="C9" s="13" t="s">
        <v>365</v>
      </c>
      <c r="D9" s="14" t="s">
        <v>361</v>
      </c>
      <c r="E9" s="14">
        <v>64</v>
      </c>
      <c r="F9" s="15">
        <v>4</v>
      </c>
      <c r="G9" s="23">
        <v>4</v>
      </c>
    </row>
    <row r="10" spans="1:7" ht="18" customHeight="1">
      <c r="A10" s="9"/>
      <c r="B10" s="12" t="s">
        <v>366</v>
      </c>
      <c r="C10" s="19" t="s">
        <v>367</v>
      </c>
      <c r="D10" s="24" t="s">
        <v>361</v>
      </c>
      <c r="E10" s="21">
        <v>32</v>
      </c>
      <c r="F10" s="22">
        <v>0.5</v>
      </c>
      <c r="G10" s="23">
        <v>2</v>
      </c>
    </row>
    <row r="11" spans="1:7" ht="15" customHeight="1">
      <c r="A11" s="9"/>
      <c r="B11" s="12" t="s">
        <v>368</v>
      </c>
      <c r="C11" s="25" t="s">
        <v>176</v>
      </c>
      <c r="D11" s="24" t="s">
        <v>361</v>
      </c>
      <c r="E11" s="21">
        <v>8</v>
      </c>
      <c r="F11" s="26">
        <v>0.25</v>
      </c>
      <c r="G11" s="23"/>
    </row>
    <row r="12" spans="1:7" ht="15" customHeight="1">
      <c r="A12" s="9"/>
      <c r="B12" s="12" t="s">
        <v>369</v>
      </c>
      <c r="C12" s="27" t="s">
        <v>370</v>
      </c>
      <c r="D12" s="28" t="s">
        <v>371</v>
      </c>
      <c r="E12" s="29">
        <v>32</v>
      </c>
      <c r="F12" s="30">
        <v>2</v>
      </c>
      <c r="G12" s="23"/>
    </row>
    <row r="13" spans="1:7" ht="15" customHeight="1">
      <c r="A13" s="9"/>
      <c r="B13" s="12" t="s">
        <v>372</v>
      </c>
      <c r="C13" s="27" t="s">
        <v>217</v>
      </c>
      <c r="D13" s="28" t="s">
        <v>371</v>
      </c>
      <c r="E13" s="29">
        <v>32</v>
      </c>
      <c r="F13" s="30">
        <v>2</v>
      </c>
      <c r="G13" s="23"/>
    </row>
    <row r="14" spans="1:7" ht="15" customHeight="1">
      <c r="A14" s="9"/>
      <c r="B14" s="12" t="s">
        <v>197</v>
      </c>
      <c r="C14" s="17" t="s">
        <v>198</v>
      </c>
      <c r="D14" s="28" t="s">
        <v>371</v>
      </c>
      <c r="E14" s="21">
        <v>24</v>
      </c>
      <c r="F14" s="22">
        <v>1.5</v>
      </c>
      <c r="G14" s="23"/>
    </row>
    <row r="15" spans="1:7" ht="15" customHeight="1">
      <c r="A15" s="9"/>
      <c r="B15" s="14" t="s">
        <v>373</v>
      </c>
      <c r="C15" s="13" t="s">
        <v>374</v>
      </c>
      <c r="D15" s="14" t="s">
        <v>375</v>
      </c>
      <c r="E15" s="14">
        <v>24</v>
      </c>
      <c r="F15" s="15">
        <v>1.5</v>
      </c>
      <c r="G15" s="23"/>
    </row>
    <row r="16" spans="1:7" ht="15" customHeight="1">
      <c r="A16" s="9" t="s">
        <v>376</v>
      </c>
      <c r="B16" s="10"/>
      <c r="C16" s="10"/>
      <c r="D16" s="10"/>
      <c r="E16" s="21">
        <f>SUM(E5:E11)+E14</f>
        <v>344</v>
      </c>
      <c r="F16" s="21">
        <f>SUM(F5:F11)+F14</f>
        <v>19.75</v>
      </c>
      <c r="G16" s="23">
        <f>SUM(G5:G10)</f>
        <v>23</v>
      </c>
    </row>
    <row r="17" spans="1:7" ht="15" customHeight="1">
      <c r="A17" s="31" t="s">
        <v>377</v>
      </c>
      <c r="B17" s="10" t="s">
        <v>354</v>
      </c>
      <c r="C17" s="10" t="s">
        <v>378</v>
      </c>
      <c r="D17" s="10" t="s">
        <v>356</v>
      </c>
      <c r="E17" s="10" t="s">
        <v>379</v>
      </c>
      <c r="F17" s="10" t="s">
        <v>358</v>
      </c>
      <c r="G17" s="32" t="s">
        <v>380</v>
      </c>
    </row>
    <row r="18" spans="1:7" ht="15" customHeight="1">
      <c r="A18" s="33"/>
      <c r="B18" s="34" t="s">
        <v>312</v>
      </c>
      <c r="C18" s="35" t="s">
        <v>381</v>
      </c>
      <c r="D18" s="24" t="s">
        <v>361</v>
      </c>
      <c r="E18" s="21">
        <v>3</v>
      </c>
      <c r="F18" s="21">
        <v>1</v>
      </c>
      <c r="G18" s="32"/>
    </row>
    <row r="19" spans="1:7" ht="15" customHeight="1">
      <c r="A19" s="36"/>
      <c r="B19" s="37"/>
      <c r="C19" s="38" t="s">
        <v>382</v>
      </c>
      <c r="D19" s="38" t="s">
        <v>375</v>
      </c>
      <c r="E19" s="39"/>
      <c r="F19" s="39"/>
      <c r="G19" s="40" t="s">
        <v>383</v>
      </c>
    </row>
    <row r="20" spans="1:7" ht="15" customHeight="1">
      <c r="A20" s="9" t="s">
        <v>376</v>
      </c>
      <c r="B20" s="10"/>
      <c r="C20" s="10"/>
      <c r="D20" s="10"/>
      <c r="E20" s="21">
        <v>3</v>
      </c>
      <c r="F20" s="21">
        <v>1</v>
      </c>
      <c r="G20" s="32"/>
    </row>
    <row r="21" spans="1:7" ht="15" customHeight="1">
      <c r="A21" s="41" t="s">
        <v>384</v>
      </c>
      <c r="B21" s="42"/>
      <c r="C21" s="42"/>
      <c r="D21" s="42"/>
      <c r="E21" s="42">
        <v>344</v>
      </c>
      <c r="F21" s="42">
        <v>20.75</v>
      </c>
      <c r="G21" s="43"/>
    </row>
    <row r="22" ht="15" customHeight="1"/>
    <row r="23" spans="1:7" ht="15" customHeight="1">
      <c r="A23" s="44" t="s">
        <v>385</v>
      </c>
      <c r="B23" s="45"/>
      <c r="C23" s="45"/>
      <c r="D23" s="45"/>
      <c r="E23" s="45"/>
      <c r="F23" s="45"/>
      <c r="G23" s="46"/>
    </row>
    <row r="24" spans="1:7" ht="15" customHeight="1">
      <c r="A24" s="47"/>
      <c r="B24" s="48" t="s">
        <v>354</v>
      </c>
      <c r="C24" s="49" t="s">
        <v>355</v>
      </c>
      <c r="D24" s="48" t="s">
        <v>356</v>
      </c>
      <c r="E24" s="48" t="s">
        <v>357</v>
      </c>
      <c r="F24" s="48" t="s">
        <v>358</v>
      </c>
      <c r="G24" s="50" t="s">
        <v>359</v>
      </c>
    </row>
    <row r="25" spans="1:7" ht="15" customHeight="1">
      <c r="A25" s="47" t="s">
        <v>360</v>
      </c>
      <c r="B25" s="51" t="s">
        <v>168</v>
      </c>
      <c r="C25" s="52" t="s">
        <v>169</v>
      </c>
      <c r="D25" s="53" t="s">
        <v>361</v>
      </c>
      <c r="E25" s="54">
        <v>48</v>
      </c>
      <c r="F25" s="55">
        <v>3</v>
      </c>
      <c r="G25" s="56">
        <v>3</v>
      </c>
    </row>
    <row r="26" spans="1:7" ht="15" customHeight="1">
      <c r="A26" s="47"/>
      <c r="B26" s="51" t="s">
        <v>386</v>
      </c>
      <c r="C26" s="52" t="s">
        <v>365</v>
      </c>
      <c r="D26" s="57" t="s">
        <v>361</v>
      </c>
      <c r="E26" s="54">
        <v>64</v>
      </c>
      <c r="F26" s="55">
        <v>4</v>
      </c>
      <c r="G26" s="56">
        <v>4</v>
      </c>
    </row>
    <row r="27" spans="1:7" ht="15" customHeight="1">
      <c r="A27" s="47"/>
      <c r="B27" s="51" t="s">
        <v>387</v>
      </c>
      <c r="C27" s="52" t="s">
        <v>367</v>
      </c>
      <c r="D27" s="57" t="s">
        <v>361</v>
      </c>
      <c r="E27" s="54">
        <v>32</v>
      </c>
      <c r="F27" s="55">
        <v>0.5</v>
      </c>
      <c r="G27" s="56">
        <v>2</v>
      </c>
    </row>
    <row r="28" spans="1:7" ht="15" customHeight="1">
      <c r="A28" s="47"/>
      <c r="B28" s="51" t="s">
        <v>388</v>
      </c>
      <c r="C28" s="52" t="s">
        <v>363</v>
      </c>
      <c r="D28" s="58" t="s">
        <v>164</v>
      </c>
      <c r="E28" s="54">
        <v>80</v>
      </c>
      <c r="F28" s="55">
        <v>5</v>
      </c>
      <c r="G28" s="56">
        <v>6</v>
      </c>
    </row>
    <row r="29" spans="1:7" ht="16.5" customHeight="1">
      <c r="A29" s="47"/>
      <c r="B29" s="51" t="s">
        <v>389</v>
      </c>
      <c r="C29" s="52" t="s">
        <v>390</v>
      </c>
      <c r="D29" s="53" t="s">
        <v>361</v>
      </c>
      <c r="E29" s="54">
        <v>48</v>
      </c>
      <c r="F29" s="55">
        <v>3</v>
      </c>
      <c r="G29" s="56">
        <v>3</v>
      </c>
    </row>
    <row r="30" spans="1:7" ht="16.5" customHeight="1">
      <c r="A30" s="47"/>
      <c r="B30" s="51" t="s">
        <v>237</v>
      </c>
      <c r="C30" s="52" t="s">
        <v>391</v>
      </c>
      <c r="D30" s="57" t="s">
        <v>361</v>
      </c>
      <c r="E30" s="54">
        <v>56</v>
      </c>
      <c r="F30" s="55">
        <v>3.5</v>
      </c>
      <c r="G30" s="56">
        <v>4</v>
      </c>
    </row>
    <row r="31" spans="1:7" ht="15" customHeight="1">
      <c r="A31" s="47"/>
      <c r="B31" s="51" t="s">
        <v>189</v>
      </c>
      <c r="C31" s="52" t="s">
        <v>190</v>
      </c>
      <c r="D31" s="57" t="s">
        <v>361</v>
      </c>
      <c r="E31" s="54">
        <v>36</v>
      </c>
      <c r="F31" s="55">
        <v>1</v>
      </c>
      <c r="G31" s="59"/>
    </row>
    <row r="32" spans="1:7" ht="15" customHeight="1">
      <c r="A32" s="47"/>
      <c r="B32" s="51" t="s">
        <v>392</v>
      </c>
      <c r="C32" s="52" t="s">
        <v>370</v>
      </c>
      <c r="D32" s="49" t="s">
        <v>371</v>
      </c>
      <c r="E32" s="54">
        <v>32</v>
      </c>
      <c r="F32" s="60">
        <v>2</v>
      </c>
      <c r="G32" s="59"/>
    </row>
    <row r="33" spans="1:7" ht="15" customHeight="1">
      <c r="A33" s="47"/>
      <c r="B33" s="51" t="s">
        <v>393</v>
      </c>
      <c r="C33" s="52" t="s">
        <v>217</v>
      </c>
      <c r="D33" s="49" t="s">
        <v>371</v>
      </c>
      <c r="E33" s="54">
        <v>32</v>
      </c>
      <c r="F33" s="60">
        <v>2</v>
      </c>
      <c r="G33" s="59"/>
    </row>
    <row r="34" spans="1:7" ht="15" customHeight="1">
      <c r="A34" s="47"/>
      <c r="B34" s="51" t="s">
        <v>394</v>
      </c>
      <c r="C34" s="61" t="s">
        <v>176</v>
      </c>
      <c r="D34" s="57" t="s">
        <v>361</v>
      </c>
      <c r="E34" s="62">
        <v>8</v>
      </c>
      <c r="F34" s="62">
        <v>0.25</v>
      </c>
      <c r="G34" s="59"/>
    </row>
    <row r="35" spans="1:7" ht="15" customHeight="1">
      <c r="A35" s="47"/>
      <c r="B35" s="51" t="s">
        <v>200</v>
      </c>
      <c r="C35" s="63" t="s">
        <v>201</v>
      </c>
      <c r="D35" s="57" t="s">
        <v>361</v>
      </c>
      <c r="E35" s="62">
        <v>16</v>
      </c>
      <c r="F35" s="64">
        <v>1</v>
      </c>
      <c r="G35" s="59">
        <v>2</v>
      </c>
    </row>
    <row r="36" spans="1:7" ht="18" customHeight="1">
      <c r="A36" s="47"/>
      <c r="B36" s="53" t="s">
        <v>395</v>
      </c>
      <c r="C36" s="65" t="s">
        <v>374</v>
      </c>
      <c r="D36" s="53" t="s">
        <v>375</v>
      </c>
      <c r="E36" s="53">
        <v>24</v>
      </c>
      <c r="F36" s="53">
        <v>1.5</v>
      </c>
      <c r="G36" s="59"/>
    </row>
    <row r="37" spans="1:7" ht="15" customHeight="1">
      <c r="A37" s="47" t="s">
        <v>376</v>
      </c>
      <c r="B37" s="48"/>
      <c r="C37" s="48"/>
      <c r="D37" s="48"/>
      <c r="E37" s="62">
        <f>SUM(E25:E31)+24</f>
        <v>388</v>
      </c>
      <c r="F37" s="62">
        <f>SUM(F25:F31)+1.25</f>
        <v>21.25</v>
      </c>
      <c r="G37" s="59">
        <f>SUM(G25:G36)</f>
        <v>24</v>
      </c>
    </row>
    <row r="38" spans="1:7" ht="15" customHeight="1">
      <c r="A38" s="47" t="s">
        <v>377</v>
      </c>
      <c r="B38" s="48" t="s">
        <v>354</v>
      </c>
      <c r="C38" s="48" t="s">
        <v>378</v>
      </c>
      <c r="D38" s="48" t="s">
        <v>356</v>
      </c>
      <c r="E38" s="48" t="s">
        <v>379</v>
      </c>
      <c r="F38" s="48" t="s">
        <v>358</v>
      </c>
      <c r="G38" s="59" t="s">
        <v>396</v>
      </c>
    </row>
    <row r="39" spans="1:7" ht="15" customHeight="1">
      <c r="A39" s="47"/>
      <c r="C39" s="53" t="s">
        <v>382</v>
      </c>
      <c r="D39" s="53" t="s">
        <v>375</v>
      </c>
      <c r="E39" s="66"/>
      <c r="F39" s="66"/>
      <c r="G39" s="67" t="s">
        <v>383</v>
      </c>
    </row>
    <row r="40" spans="1:7" ht="15" customHeight="1">
      <c r="A40" s="47" t="s">
        <v>376</v>
      </c>
      <c r="B40" s="48"/>
      <c r="C40" s="48"/>
      <c r="D40" s="48"/>
      <c r="E40" s="62"/>
      <c r="F40" s="62"/>
      <c r="G40" s="59"/>
    </row>
    <row r="41" spans="1:7" ht="15" customHeight="1">
      <c r="A41" s="68" t="s">
        <v>384</v>
      </c>
      <c r="B41" s="69"/>
      <c r="C41" s="69"/>
      <c r="D41" s="69"/>
      <c r="E41" s="69">
        <v>388</v>
      </c>
      <c r="F41" s="69">
        <v>21.25</v>
      </c>
      <c r="G41" s="70"/>
    </row>
    <row r="42" ht="15" customHeight="1"/>
    <row r="43" spans="1:7" ht="15" customHeight="1">
      <c r="A43" s="44" t="s">
        <v>397</v>
      </c>
      <c r="B43" s="45"/>
      <c r="C43" s="45"/>
      <c r="D43" s="45"/>
      <c r="E43" s="45"/>
      <c r="F43" s="45"/>
      <c r="G43" s="46"/>
    </row>
    <row r="44" spans="1:7" ht="15" customHeight="1">
      <c r="A44" s="47"/>
      <c r="B44" s="51" t="s">
        <v>354</v>
      </c>
      <c r="C44" s="48" t="s">
        <v>355</v>
      </c>
      <c r="D44" s="48" t="s">
        <v>356</v>
      </c>
      <c r="E44" s="48" t="s">
        <v>357</v>
      </c>
      <c r="F44" s="48" t="s">
        <v>358</v>
      </c>
      <c r="G44" s="50" t="s">
        <v>359</v>
      </c>
    </row>
    <row r="45" spans="1:7" ht="15" customHeight="1">
      <c r="A45" s="47" t="s">
        <v>360</v>
      </c>
      <c r="B45" s="51" t="s">
        <v>170</v>
      </c>
      <c r="C45" s="65" t="s">
        <v>171</v>
      </c>
      <c r="D45" s="53" t="s">
        <v>361</v>
      </c>
      <c r="E45" s="54">
        <v>48</v>
      </c>
      <c r="F45" s="55">
        <v>3</v>
      </c>
      <c r="G45" s="56">
        <v>3</v>
      </c>
    </row>
    <row r="46" spans="1:7" ht="15" customHeight="1">
      <c r="A46" s="47"/>
      <c r="B46" s="51" t="s">
        <v>398</v>
      </c>
      <c r="C46" s="65" t="s">
        <v>399</v>
      </c>
      <c r="D46" s="53" t="s">
        <v>361</v>
      </c>
      <c r="E46" s="54">
        <v>32</v>
      </c>
      <c r="F46" s="55">
        <v>0.5</v>
      </c>
      <c r="G46" s="56">
        <v>2</v>
      </c>
    </row>
    <row r="47" spans="1:7" ht="15" customHeight="1">
      <c r="A47" s="47"/>
      <c r="B47" s="51" t="s">
        <v>228</v>
      </c>
      <c r="C47" s="61" t="s">
        <v>400</v>
      </c>
      <c r="D47" s="57" t="s">
        <v>361</v>
      </c>
      <c r="E47" s="54">
        <v>88</v>
      </c>
      <c r="F47" s="55">
        <v>5.5</v>
      </c>
      <c r="G47" s="56">
        <v>6</v>
      </c>
    </row>
    <row r="48" spans="1:7" ht="15" customHeight="1">
      <c r="A48" s="47"/>
      <c r="B48" s="51" t="s">
        <v>401</v>
      </c>
      <c r="C48" s="61" t="s">
        <v>390</v>
      </c>
      <c r="D48" s="57" t="s">
        <v>361</v>
      </c>
      <c r="E48" s="54">
        <v>48</v>
      </c>
      <c r="F48" s="55">
        <v>3</v>
      </c>
      <c r="G48" s="56">
        <v>3</v>
      </c>
    </row>
    <row r="49" spans="1:7" ht="15" customHeight="1">
      <c r="A49" s="47"/>
      <c r="B49" s="51" t="s">
        <v>248</v>
      </c>
      <c r="C49" s="61" t="s">
        <v>249</v>
      </c>
      <c r="D49" s="57" t="s">
        <v>361</v>
      </c>
      <c r="E49" s="54">
        <v>56</v>
      </c>
      <c r="F49" s="55">
        <v>3.5</v>
      </c>
      <c r="G49" s="56">
        <v>5</v>
      </c>
    </row>
    <row r="50" spans="1:7" ht="15" customHeight="1">
      <c r="A50" s="47"/>
      <c r="B50" s="51" t="s">
        <v>260</v>
      </c>
      <c r="C50" s="61" t="s">
        <v>261</v>
      </c>
      <c r="D50" s="57" t="s">
        <v>361</v>
      </c>
      <c r="E50" s="54">
        <v>32</v>
      </c>
      <c r="F50" s="55">
        <v>2</v>
      </c>
      <c r="G50" s="56">
        <v>2</v>
      </c>
    </row>
    <row r="51" spans="1:7" ht="15" customHeight="1">
      <c r="A51" s="47"/>
      <c r="B51" s="51" t="s">
        <v>262</v>
      </c>
      <c r="C51" s="61" t="s">
        <v>263</v>
      </c>
      <c r="D51" s="57" t="s">
        <v>361</v>
      </c>
      <c r="E51" s="54">
        <v>32</v>
      </c>
      <c r="F51" s="55">
        <v>2</v>
      </c>
      <c r="G51" s="56">
        <v>4</v>
      </c>
    </row>
    <row r="52" spans="1:7" ht="15" customHeight="1">
      <c r="A52" s="47"/>
      <c r="B52" s="51" t="s">
        <v>402</v>
      </c>
      <c r="C52" s="61" t="s">
        <v>370</v>
      </c>
      <c r="D52" s="49" t="s">
        <v>371</v>
      </c>
      <c r="E52" s="54">
        <v>32</v>
      </c>
      <c r="F52" s="55">
        <v>2</v>
      </c>
      <c r="G52" s="56"/>
    </row>
    <row r="53" spans="1:7" ht="15" customHeight="1">
      <c r="A53" s="47"/>
      <c r="B53" s="51" t="s">
        <v>403</v>
      </c>
      <c r="C53" s="61" t="s">
        <v>217</v>
      </c>
      <c r="D53" s="49" t="s">
        <v>371</v>
      </c>
      <c r="E53" s="54">
        <v>32</v>
      </c>
      <c r="F53" s="55">
        <v>2</v>
      </c>
      <c r="G53" s="56"/>
    </row>
    <row r="54" spans="1:7" ht="15" customHeight="1">
      <c r="A54" s="47"/>
      <c r="B54" s="51" t="s">
        <v>404</v>
      </c>
      <c r="C54" s="61" t="s">
        <v>176</v>
      </c>
      <c r="D54" s="57" t="s">
        <v>361</v>
      </c>
      <c r="E54" s="62">
        <v>8</v>
      </c>
      <c r="F54" s="62">
        <v>0.25</v>
      </c>
      <c r="G54" s="59"/>
    </row>
    <row r="55" spans="1:7" ht="18" customHeight="1">
      <c r="A55" s="47"/>
      <c r="B55" s="53" t="s">
        <v>395</v>
      </c>
      <c r="C55" s="65" t="s">
        <v>374</v>
      </c>
      <c r="D55" s="53" t="s">
        <v>375</v>
      </c>
      <c r="E55" s="53">
        <v>24</v>
      </c>
      <c r="F55" s="53">
        <v>1.5</v>
      </c>
      <c r="G55" s="59"/>
    </row>
    <row r="56" spans="1:7" ht="15" customHeight="1">
      <c r="A56" s="47" t="s">
        <v>376</v>
      </c>
      <c r="B56" s="48"/>
      <c r="C56" s="48"/>
      <c r="D56" s="48"/>
      <c r="E56" s="62">
        <f>SUM(E45:E51)+8</f>
        <v>344</v>
      </c>
      <c r="F56" s="62">
        <f>SUM(F45:F51)+0.25</f>
        <v>19.75</v>
      </c>
      <c r="G56" s="59">
        <f>SUM(G45:G51)</f>
        <v>25</v>
      </c>
    </row>
    <row r="57" spans="1:7" ht="15" customHeight="1">
      <c r="A57" s="47" t="s">
        <v>377</v>
      </c>
      <c r="B57" s="48" t="s">
        <v>354</v>
      </c>
      <c r="C57" s="48" t="s">
        <v>378</v>
      </c>
      <c r="D57" s="48" t="s">
        <v>356</v>
      </c>
      <c r="E57" s="48" t="s">
        <v>379</v>
      </c>
      <c r="F57" s="48" t="s">
        <v>358</v>
      </c>
      <c r="G57" s="71" t="s">
        <v>380</v>
      </c>
    </row>
    <row r="58" spans="1:7" ht="15" customHeight="1">
      <c r="A58" s="47"/>
      <c r="B58" s="72"/>
      <c r="C58" s="53" t="s">
        <v>382</v>
      </c>
      <c r="D58" s="53" t="s">
        <v>375</v>
      </c>
      <c r="E58" s="53"/>
      <c r="F58" s="53"/>
      <c r="G58" s="73" t="s">
        <v>383</v>
      </c>
    </row>
    <row r="59" spans="1:7" ht="15" customHeight="1">
      <c r="A59" s="47" t="s">
        <v>376</v>
      </c>
      <c r="B59" s="48"/>
      <c r="C59" s="48"/>
      <c r="D59" s="48"/>
      <c r="E59" s="62"/>
      <c r="F59" s="62"/>
      <c r="G59" s="71"/>
    </row>
    <row r="60" spans="1:7" ht="15" customHeight="1">
      <c r="A60" s="74" t="s">
        <v>384</v>
      </c>
      <c r="B60" s="75"/>
      <c r="C60" s="75"/>
      <c r="D60" s="75"/>
      <c r="E60" s="75">
        <v>344</v>
      </c>
      <c r="F60" s="75">
        <v>19.75</v>
      </c>
      <c r="G60" s="76"/>
    </row>
    <row r="61" ht="30" customHeight="1"/>
    <row r="62" spans="1:7" ht="15.75" customHeight="1">
      <c r="A62" s="44" t="s">
        <v>405</v>
      </c>
      <c r="B62" s="45"/>
      <c r="C62" s="45"/>
      <c r="D62" s="45"/>
      <c r="E62" s="45"/>
      <c r="F62" s="45"/>
      <c r="G62" s="46"/>
    </row>
    <row r="63" spans="1:7" ht="15.75" customHeight="1">
      <c r="A63" s="47"/>
      <c r="B63" s="48" t="s">
        <v>354</v>
      </c>
      <c r="C63" s="48" t="s">
        <v>355</v>
      </c>
      <c r="D63" s="48" t="s">
        <v>356</v>
      </c>
      <c r="E63" s="48" t="s">
        <v>357</v>
      </c>
      <c r="F63" s="48" t="s">
        <v>358</v>
      </c>
      <c r="G63" s="50" t="s">
        <v>359</v>
      </c>
    </row>
    <row r="64" spans="1:7" ht="24.75" customHeight="1">
      <c r="A64" s="47" t="s">
        <v>360</v>
      </c>
      <c r="B64" s="51" t="s">
        <v>406</v>
      </c>
      <c r="C64" s="53" t="s">
        <v>407</v>
      </c>
      <c r="D64" s="53" t="s">
        <v>361</v>
      </c>
      <c r="E64" s="53">
        <v>40</v>
      </c>
      <c r="F64" s="77">
        <v>2.5</v>
      </c>
      <c r="G64" s="50">
        <v>3</v>
      </c>
    </row>
    <row r="65" spans="1:7" ht="18.75" customHeight="1">
      <c r="A65" s="47"/>
      <c r="B65" s="51" t="s">
        <v>408</v>
      </c>
      <c r="C65" s="53" t="s">
        <v>409</v>
      </c>
      <c r="D65" s="53" t="s">
        <v>361</v>
      </c>
      <c r="E65" s="53">
        <v>32</v>
      </c>
      <c r="F65" s="53">
        <v>0.5</v>
      </c>
      <c r="G65" s="73">
        <v>2</v>
      </c>
    </row>
    <row r="66" spans="1:7" ht="15.75" customHeight="1">
      <c r="A66" s="47"/>
      <c r="B66" s="51" t="s">
        <v>226</v>
      </c>
      <c r="C66" s="78" t="s">
        <v>410</v>
      </c>
      <c r="D66" s="57" t="s">
        <v>361</v>
      </c>
      <c r="E66" s="53">
        <v>48</v>
      </c>
      <c r="F66" s="79">
        <v>3</v>
      </c>
      <c r="G66" s="73">
        <v>4</v>
      </c>
    </row>
    <row r="67" spans="1:7" ht="15.75" customHeight="1">
      <c r="A67" s="47"/>
      <c r="B67" s="51" t="s">
        <v>243</v>
      </c>
      <c r="C67" s="78" t="s">
        <v>244</v>
      </c>
      <c r="D67" s="57" t="s">
        <v>361</v>
      </c>
      <c r="E67" s="53">
        <v>32</v>
      </c>
      <c r="F67" s="79">
        <v>2</v>
      </c>
      <c r="G67" s="73">
        <v>3</v>
      </c>
    </row>
    <row r="68" spans="1:7" ht="15.75" customHeight="1">
      <c r="A68" s="47"/>
      <c r="B68" s="51" t="s">
        <v>245</v>
      </c>
      <c r="C68" s="78" t="s">
        <v>246</v>
      </c>
      <c r="D68" s="57" t="s">
        <v>361</v>
      </c>
      <c r="E68" s="53">
        <v>32</v>
      </c>
      <c r="F68" s="79">
        <v>2</v>
      </c>
      <c r="G68" s="73">
        <v>3</v>
      </c>
    </row>
    <row r="69" spans="1:7" ht="15.75" customHeight="1">
      <c r="A69" s="47"/>
      <c r="B69" s="51" t="s">
        <v>252</v>
      </c>
      <c r="C69" s="78" t="s">
        <v>253</v>
      </c>
      <c r="D69" s="57" t="s">
        <v>361</v>
      </c>
      <c r="E69" s="53">
        <v>40</v>
      </c>
      <c r="F69" s="79">
        <v>2.5</v>
      </c>
      <c r="G69" s="73">
        <v>4</v>
      </c>
    </row>
    <row r="70" spans="1:7" ht="15.75" customHeight="1">
      <c r="A70" s="47"/>
      <c r="B70" s="51" t="s">
        <v>240</v>
      </c>
      <c r="C70" s="78" t="s">
        <v>241</v>
      </c>
      <c r="D70" s="57" t="s">
        <v>361</v>
      </c>
      <c r="E70" s="53">
        <v>32</v>
      </c>
      <c r="F70" s="79">
        <v>2</v>
      </c>
      <c r="G70" s="73">
        <v>2</v>
      </c>
    </row>
    <row r="71" spans="1:7" ht="15.75" customHeight="1">
      <c r="A71" s="47"/>
      <c r="B71" s="51" t="s">
        <v>279</v>
      </c>
      <c r="C71" s="78" t="s">
        <v>280</v>
      </c>
      <c r="D71" s="57" t="s">
        <v>361</v>
      </c>
      <c r="E71" s="53">
        <v>24</v>
      </c>
      <c r="F71" s="79">
        <v>1.5</v>
      </c>
      <c r="G71" s="73">
        <v>2</v>
      </c>
    </row>
    <row r="72" spans="1:7" ht="15.75" customHeight="1">
      <c r="A72" s="47"/>
      <c r="B72" s="80" t="s">
        <v>411</v>
      </c>
      <c r="C72" s="78" t="s">
        <v>412</v>
      </c>
      <c r="D72" s="49" t="s">
        <v>371</v>
      </c>
      <c r="E72" s="53">
        <v>32</v>
      </c>
      <c r="F72" s="79">
        <v>2</v>
      </c>
      <c r="G72" s="73"/>
    </row>
    <row r="73" spans="1:7" ht="15.75" customHeight="1">
      <c r="A73" s="47"/>
      <c r="B73" s="80" t="s">
        <v>413</v>
      </c>
      <c r="C73" s="81" t="s">
        <v>414</v>
      </c>
      <c r="D73" s="49" t="s">
        <v>371</v>
      </c>
      <c r="E73" s="53">
        <v>32</v>
      </c>
      <c r="F73" s="79">
        <v>2</v>
      </c>
      <c r="G73" s="73"/>
    </row>
    <row r="74" spans="1:7" ht="15.75" customHeight="1">
      <c r="A74" s="47"/>
      <c r="B74" s="82" t="s">
        <v>415</v>
      </c>
      <c r="C74" s="83" t="s">
        <v>416</v>
      </c>
      <c r="D74" s="57" t="s">
        <v>361</v>
      </c>
      <c r="E74" s="53">
        <v>8</v>
      </c>
      <c r="F74" s="53">
        <v>0.25</v>
      </c>
      <c r="G74" s="73"/>
    </row>
    <row r="75" spans="1:7" ht="15.75" customHeight="1">
      <c r="A75" s="47"/>
      <c r="B75" s="53" t="s">
        <v>395</v>
      </c>
      <c r="C75" s="53" t="s">
        <v>417</v>
      </c>
      <c r="D75" s="53" t="s">
        <v>375</v>
      </c>
      <c r="E75" s="53">
        <v>24</v>
      </c>
      <c r="F75" s="53">
        <v>1.5</v>
      </c>
      <c r="G75" s="50"/>
    </row>
    <row r="76" spans="1:7" ht="20.25" customHeight="1">
      <c r="A76" s="47" t="s">
        <v>376</v>
      </c>
      <c r="B76" s="48"/>
      <c r="C76" s="48"/>
      <c r="D76" s="48"/>
      <c r="E76" s="62">
        <f>SUM(E64:E71)+8</f>
        <v>288</v>
      </c>
      <c r="F76" s="62">
        <f>SUM(F64:F71)+0.25</f>
        <v>16.25</v>
      </c>
      <c r="G76" s="84">
        <f>SUM(G64:G71)</f>
        <v>23</v>
      </c>
    </row>
    <row r="77" spans="1:7" ht="15.75" customHeight="1">
      <c r="A77" s="47" t="s">
        <v>377</v>
      </c>
      <c r="B77" s="48" t="s">
        <v>354</v>
      </c>
      <c r="C77" s="48" t="s">
        <v>378</v>
      </c>
      <c r="D77" s="48" t="s">
        <v>356</v>
      </c>
      <c r="E77" s="48" t="s">
        <v>379</v>
      </c>
      <c r="F77" s="48" t="s">
        <v>358</v>
      </c>
      <c r="G77" s="50" t="s">
        <v>380</v>
      </c>
    </row>
    <row r="78" spans="1:7" ht="15.75" customHeight="1">
      <c r="A78" s="47"/>
      <c r="B78" s="80" t="s">
        <v>316</v>
      </c>
      <c r="C78" s="78" t="s">
        <v>317</v>
      </c>
      <c r="D78" s="57" t="s">
        <v>361</v>
      </c>
      <c r="E78" s="62">
        <v>3</v>
      </c>
      <c r="F78" s="64">
        <v>3</v>
      </c>
      <c r="G78" s="50"/>
    </row>
    <row r="79" spans="1:7" ht="15.75" customHeight="1">
      <c r="A79" s="47"/>
      <c r="B79" s="80" t="s">
        <v>319</v>
      </c>
      <c r="C79" s="78" t="s">
        <v>320</v>
      </c>
      <c r="D79" s="57" t="s">
        <v>361</v>
      </c>
      <c r="E79" s="62">
        <v>2</v>
      </c>
      <c r="F79" s="64">
        <v>2</v>
      </c>
      <c r="G79" s="50"/>
    </row>
    <row r="80" spans="1:7" ht="15.75" customHeight="1">
      <c r="A80" s="47"/>
      <c r="B80" s="85"/>
      <c r="C80" s="53" t="s">
        <v>382</v>
      </c>
      <c r="D80" s="53" t="s">
        <v>375</v>
      </c>
      <c r="E80" s="66"/>
      <c r="F80" s="66"/>
      <c r="G80" s="67" t="s">
        <v>383</v>
      </c>
    </row>
    <row r="81" spans="1:7" ht="15.75" customHeight="1">
      <c r="A81" s="47" t="s">
        <v>376</v>
      </c>
      <c r="B81" s="48"/>
      <c r="C81" s="48"/>
      <c r="D81" s="48"/>
      <c r="E81" s="86">
        <f>SUM(E78:E79)</f>
        <v>5</v>
      </c>
      <c r="F81" s="87">
        <f>SUM(F78:F79)</f>
        <v>5</v>
      </c>
      <c r="G81" s="71"/>
    </row>
    <row r="82" spans="1:7" ht="15.75" customHeight="1">
      <c r="A82" s="68" t="s">
        <v>384</v>
      </c>
      <c r="B82" s="69"/>
      <c r="C82" s="69"/>
      <c r="D82" s="69"/>
      <c r="E82" s="69">
        <v>288</v>
      </c>
      <c r="F82" s="69">
        <v>21.25</v>
      </c>
      <c r="G82" s="70"/>
    </row>
    <row r="83" ht="15.75" customHeight="1"/>
    <row r="84" spans="1:7" ht="15" customHeight="1">
      <c r="A84" s="44" t="s">
        <v>418</v>
      </c>
      <c r="B84" s="45"/>
      <c r="C84" s="45"/>
      <c r="D84" s="45"/>
      <c r="E84" s="45"/>
      <c r="F84" s="45"/>
      <c r="G84" s="46"/>
    </row>
    <row r="85" spans="1:7" ht="18.75" customHeight="1">
      <c r="A85" s="9"/>
      <c r="B85" s="10" t="s">
        <v>354</v>
      </c>
      <c r="C85" s="10" t="s">
        <v>355</v>
      </c>
      <c r="D85" s="10" t="s">
        <v>356</v>
      </c>
      <c r="E85" s="10" t="s">
        <v>357</v>
      </c>
      <c r="F85" s="10" t="s">
        <v>358</v>
      </c>
      <c r="G85" s="11" t="s">
        <v>359</v>
      </c>
    </row>
    <row r="86" spans="1:7" ht="30.75" customHeight="1">
      <c r="A86" s="9" t="s">
        <v>360</v>
      </c>
      <c r="B86" s="12" t="s">
        <v>419</v>
      </c>
      <c r="C86" s="38" t="s">
        <v>407</v>
      </c>
      <c r="D86" s="38" t="s">
        <v>361</v>
      </c>
      <c r="E86" s="38">
        <v>40</v>
      </c>
      <c r="F86" s="38">
        <v>2.5</v>
      </c>
      <c r="G86" s="88">
        <v>3</v>
      </c>
    </row>
    <row r="87" spans="1:7" ht="22.5" customHeight="1">
      <c r="A87" s="9"/>
      <c r="B87" s="82" t="s">
        <v>250</v>
      </c>
      <c r="C87" s="89" t="s">
        <v>251</v>
      </c>
      <c r="D87" s="90" t="s">
        <v>164</v>
      </c>
      <c r="E87" s="91">
        <v>56</v>
      </c>
      <c r="F87" s="91">
        <v>3.5</v>
      </c>
      <c r="G87" s="88">
        <v>4</v>
      </c>
    </row>
    <row r="88" spans="1:7" ht="18.75" customHeight="1">
      <c r="A88" s="9"/>
      <c r="B88" s="82" t="s">
        <v>254</v>
      </c>
      <c r="C88" s="89" t="s">
        <v>255</v>
      </c>
      <c r="D88" s="90" t="s">
        <v>164</v>
      </c>
      <c r="E88" s="91">
        <v>48</v>
      </c>
      <c r="F88" s="92">
        <v>3</v>
      </c>
      <c r="G88" s="88">
        <v>4</v>
      </c>
    </row>
    <row r="89" spans="1:7" ht="15.75" customHeight="1">
      <c r="A89" s="9"/>
      <c r="B89" s="82" t="s">
        <v>258</v>
      </c>
      <c r="C89" s="89" t="s">
        <v>259</v>
      </c>
      <c r="D89" s="90" t="s">
        <v>164</v>
      </c>
      <c r="E89" s="91">
        <v>32</v>
      </c>
      <c r="F89" s="92">
        <v>2</v>
      </c>
      <c r="G89" s="88">
        <v>3</v>
      </c>
    </row>
    <row r="90" spans="1:7" ht="15.75" customHeight="1">
      <c r="A90" s="9"/>
      <c r="B90" s="82" t="s">
        <v>281</v>
      </c>
      <c r="C90" s="89" t="s">
        <v>282</v>
      </c>
      <c r="D90" s="90" t="s">
        <v>164</v>
      </c>
      <c r="E90" s="91">
        <v>32</v>
      </c>
      <c r="F90" s="92">
        <v>2</v>
      </c>
      <c r="G90" s="88">
        <v>3</v>
      </c>
    </row>
    <row r="91" spans="1:7" ht="15.75" customHeight="1">
      <c r="A91" s="9"/>
      <c r="B91" s="82" t="s">
        <v>273</v>
      </c>
      <c r="C91" s="89" t="s">
        <v>274</v>
      </c>
      <c r="D91" s="90" t="s">
        <v>164</v>
      </c>
      <c r="E91" s="91">
        <v>48</v>
      </c>
      <c r="F91" s="92">
        <v>3</v>
      </c>
      <c r="G91" s="88">
        <v>4</v>
      </c>
    </row>
    <row r="92" spans="1:7" ht="15.75" customHeight="1">
      <c r="A92" s="9"/>
      <c r="B92" s="82" t="s">
        <v>289</v>
      </c>
      <c r="C92" s="89" t="s">
        <v>290</v>
      </c>
      <c r="D92" s="90" t="s">
        <v>196</v>
      </c>
      <c r="E92" s="91">
        <v>32</v>
      </c>
      <c r="F92" s="92">
        <v>2</v>
      </c>
      <c r="G92" s="88">
        <v>3</v>
      </c>
    </row>
    <row r="93" spans="1:7" ht="15.75" customHeight="1">
      <c r="A93" s="9"/>
      <c r="B93" s="82" t="s">
        <v>420</v>
      </c>
      <c r="C93" s="89" t="s">
        <v>176</v>
      </c>
      <c r="D93" s="90" t="s">
        <v>361</v>
      </c>
      <c r="E93" s="91">
        <v>8</v>
      </c>
      <c r="F93" s="91">
        <v>0.25</v>
      </c>
      <c r="G93" s="88"/>
    </row>
    <row r="94" spans="1:7" ht="15.75" customHeight="1">
      <c r="A94" s="9"/>
      <c r="B94" s="82" t="s">
        <v>421</v>
      </c>
      <c r="C94" s="89" t="s">
        <v>370</v>
      </c>
      <c r="D94" s="90" t="s">
        <v>371</v>
      </c>
      <c r="E94" s="91">
        <v>32</v>
      </c>
      <c r="F94" s="93">
        <v>2</v>
      </c>
      <c r="G94" s="88"/>
    </row>
    <row r="95" spans="1:7" ht="18" customHeight="1">
      <c r="A95" s="9"/>
      <c r="B95" s="38" t="s">
        <v>395</v>
      </c>
      <c r="C95" s="94" t="s">
        <v>374</v>
      </c>
      <c r="D95" s="38" t="s">
        <v>375</v>
      </c>
      <c r="E95" s="38">
        <v>24</v>
      </c>
      <c r="F95" s="38">
        <v>1.5</v>
      </c>
      <c r="G95" s="88"/>
    </row>
    <row r="96" spans="1:7" ht="15.75" customHeight="1">
      <c r="A96" s="9" t="s">
        <v>376</v>
      </c>
      <c r="B96" s="10"/>
      <c r="C96" s="10"/>
      <c r="D96" s="10"/>
      <c r="E96" s="21">
        <f>SUM(E86:E93)</f>
        <v>296</v>
      </c>
      <c r="F96" s="21">
        <f>SUM(F86:F93)</f>
        <v>18.25</v>
      </c>
      <c r="G96" s="88">
        <f>SUM(G86:G95)</f>
        <v>24</v>
      </c>
    </row>
    <row r="97" spans="1:7" ht="15.75" customHeight="1">
      <c r="A97" s="9" t="s">
        <v>377</v>
      </c>
      <c r="B97" s="10" t="s">
        <v>354</v>
      </c>
      <c r="C97" s="10" t="s">
        <v>378</v>
      </c>
      <c r="D97" s="10" t="s">
        <v>356</v>
      </c>
      <c r="E97" s="10" t="s">
        <v>379</v>
      </c>
      <c r="F97" s="10" t="s">
        <v>358</v>
      </c>
      <c r="G97" s="11" t="s">
        <v>380</v>
      </c>
    </row>
    <row r="98" spans="1:7" ht="18.75" customHeight="1">
      <c r="A98" s="9"/>
      <c r="B98" s="82" t="s">
        <v>322</v>
      </c>
      <c r="C98" s="89" t="s">
        <v>323</v>
      </c>
      <c r="D98" s="24" t="s">
        <v>361</v>
      </c>
      <c r="E98" s="95">
        <v>2</v>
      </c>
      <c r="F98" s="96">
        <v>2</v>
      </c>
      <c r="G98" s="11"/>
    </row>
    <row r="99" spans="1:7" ht="18.75" customHeight="1">
      <c r="A99" s="9"/>
      <c r="B99" s="82" t="s">
        <v>332</v>
      </c>
      <c r="C99" s="89" t="s">
        <v>333</v>
      </c>
      <c r="D99" s="24" t="s">
        <v>361</v>
      </c>
      <c r="E99" s="95">
        <v>2</v>
      </c>
      <c r="F99" s="96">
        <v>2</v>
      </c>
      <c r="G99" s="11"/>
    </row>
    <row r="100" spans="1:7" ht="18.75" customHeight="1">
      <c r="A100" s="9"/>
      <c r="B100" s="97"/>
      <c r="C100" s="38" t="s">
        <v>382</v>
      </c>
      <c r="D100" s="38" t="s">
        <v>375</v>
      </c>
      <c r="E100" s="38"/>
      <c r="F100" s="38"/>
      <c r="G100" s="98" t="s">
        <v>383</v>
      </c>
    </row>
    <row r="101" spans="1:7" ht="15.75" customHeight="1">
      <c r="A101" s="9" t="s">
        <v>376</v>
      </c>
      <c r="B101" s="10"/>
      <c r="C101" s="10"/>
      <c r="D101" s="10"/>
      <c r="E101" s="99">
        <f>SUM(E98:E99)</f>
        <v>4</v>
      </c>
      <c r="F101" s="100">
        <f>SUM(F98:F99)</f>
        <v>4</v>
      </c>
      <c r="G101" s="32"/>
    </row>
    <row r="102" spans="1:7" ht="15.75" customHeight="1">
      <c r="A102" s="41" t="s">
        <v>384</v>
      </c>
      <c r="B102" s="42"/>
      <c r="C102" s="42"/>
      <c r="D102" s="42"/>
      <c r="E102" s="42">
        <v>296</v>
      </c>
      <c r="F102" s="42">
        <v>22.25</v>
      </c>
      <c r="G102" s="43"/>
    </row>
    <row r="103" ht="15.75" customHeight="1"/>
    <row r="104" spans="1:7" ht="15.75" customHeight="1">
      <c r="A104" s="44" t="s">
        <v>422</v>
      </c>
      <c r="B104" s="45"/>
      <c r="C104" s="45"/>
      <c r="D104" s="45"/>
      <c r="E104" s="45"/>
      <c r="F104" s="45"/>
      <c r="G104" s="46"/>
    </row>
    <row r="105" spans="1:7" ht="15.75" customHeight="1">
      <c r="A105" s="9"/>
      <c r="B105" s="10" t="s">
        <v>354</v>
      </c>
      <c r="C105" s="10" t="s">
        <v>355</v>
      </c>
      <c r="D105" s="10" t="s">
        <v>356</v>
      </c>
      <c r="E105" s="10" t="s">
        <v>357</v>
      </c>
      <c r="F105" s="10" t="s">
        <v>358</v>
      </c>
      <c r="G105" s="11" t="s">
        <v>359</v>
      </c>
    </row>
    <row r="106" spans="1:7" ht="15.75" customHeight="1">
      <c r="A106" s="9" t="s">
        <v>360</v>
      </c>
      <c r="B106" s="101" t="s">
        <v>256</v>
      </c>
      <c r="C106" s="102" t="s">
        <v>423</v>
      </c>
      <c r="D106" s="90" t="s">
        <v>164</v>
      </c>
      <c r="E106" s="91">
        <v>48</v>
      </c>
      <c r="F106" s="92">
        <v>3</v>
      </c>
      <c r="G106" s="103">
        <v>5</v>
      </c>
    </row>
    <row r="107" spans="1:7" ht="15.75" customHeight="1">
      <c r="A107" s="9"/>
      <c r="B107" s="101" t="s">
        <v>267</v>
      </c>
      <c r="C107" s="89" t="s">
        <v>268</v>
      </c>
      <c r="D107" s="90" t="s">
        <v>164</v>
      </c>
      <c r="E107" s="91">
        <v>16</v>
      </c>
      <c r="F107" s="92">
        <v>1</v>
      </c>
      <c r="G107" s="103">
        <v>2</v>
      </c>
    </row>
    <row r="108" spans="1:7" ht="15.75" customHeight="1">
      <c r="A108" s="9"/>
      <c r="B108" s="101" t="s">
        <v>275</v>
      </c>
      <c r="C108" s="89" t="s">
        <v>276</v>
      </c>
      <c r="D108" s="90" t="s">
        <v>164</v>
      </c>
      <c r="E108" s="91">
        <v>64</v>
      </c>
      <c r="F108" s="92">
        <v>4</v>
      </c>
      <c r="G108" s="103">
        <v>6</v>
      </c>
    </row>
    <row r="109" spans="1:7" ht="15.75" customHeight="1">
      <c r="A109" s="9"/>
      <c r="B109" s="101" t="s">
        <v>277</v>
      </c>
      <c r="C109" s="89" t="s">
        <v>278</v>
      </c>
      <c r="D109" s="90" t="s">
        <v>164</v>
      </c>
      <c r="E109" s="91">
        <v>32</v>
      </c>
      <c r="F109" s="92">
        <v>2</v>
      </c>
      <c r="G109" s="103">
        <v>3</v>
      </c>
    </row>
    <row r="110" spans="1:7" ht="15" customHeight="1">
      <c r="A110" s="9"/>
      <c r="B110" s="101" t="s">
        <v>287</v>
      </c>
      <c r="C110" s="89" t="s">
        <v>288</v>
      </c>
      <c r="D110" s="90" t="s">
        <v>196</v>
      </c>
      <c r="E110" s="91">
        <v>32</v>
      </c>
      <c r="F110" s="92">
        <v>2</v>
      </c>
      <c r="G110" s="103">
        <v>3</v>
      </c>
    </row>
    <row r="111" spans="1:7" ht="15" customHeight="1">
      <c r="A111" s="9"/>
      <c r="B111" s="101" t="s">
        <v>293</v>
      </c>
      <c r="C111" s="89" t="s">
        <v>294</v>
      </c>
      <c r="D111" s="90" t="s">
        <v>196</v>
      </c>
      <c r="E111" s="91">
        <v>32</v>
      </c>
      <c r="F111" s="92">
        <v>2</v>
      </c>
      <c r="G111" s="103">
        <v>3</v>
      </c>
    </row>
    <row r="112" spans="1:7" ht="15" customHeight="1">
      <c r="A112" s="9"/>
      <c r="B112" s="101" t="s">
        <v>295</v>
      </c>
      <c r="C112" s="89" t="s">
        <v>296</v>
      </c>
      <c r="D112" s="90" t="s">
        <v>196</v>
      </c>
      <c r="E112" s="91">
        <v>32</v>
      </c>
      <c r="F112" s="92">
        <v>2</v>
      </c>
      <c r="G112" s="103">
        <v>3</v>
      </c>
    </row>
    <row r="113" spans="1:7" ht="15" customHeight="1">
      <c r="A113" s="9"/>
      <c r="B113" s="101" t="s">
        <v>297</v>
      </c>
      <c r="C113" s="89" t="s">
        <v>298</v>
      </c>
      <c r="D113" s="90" t="s">
        <v>196</v>
      </c>
      <c r="E113" s="91">
        <v>32</v>
      </c>
      <c r="F113" s="92">
        <v>2</v>
      </c>
      <c r="G113" s="103">
        <v>3</v>
      </c>
    </row>
    <row r="114" spans="1:7" ht="15" customHeight="1">
      <c r="A114" s="9"/>
      <c r="B114" s="101" t="s">
        <v>424</v>
      </c>
      <c r="C114" s="89" t="s">
        <v>176</v>
      </c>
      <c r="D114" s="90" t="s">
        <v>361</v>
      </c>
      <c r="E114" s="91">
        <v>8</v>
      </c>
      <c r="F114" s="91">
        <v>0.25</v>
      </c>
      <c r="G114" s="103"/>
    </row>
    <row r="115" spans="1:7" ht="15.75" customHeight="1">
      <c r="A115" s="9"/>
      <c r="B115" s="101" t="s">
        <v>425</v>
      </c>
      <c r="C115" s="89" t="s">
        <v>370</v>
      </c>
      <c r="D115" s="90" t="s">
        <v>371</v>
      </c>
      <c r="E115" s="91">
        <v>32</v>
      </c>
      <c r="F115" s="92">
        <v>2</v>
      </c>
      <c r="G115" s="103"/>
    </row>
    <row r="116" spans="1:7" ht="15.75" customHeight="1">
      <c r="A116" s="9"/>
      <c r="B116" s="38" t="s">
        <v>426</v>
      </c>
      <c r="C116" s="94" t="s">
        <v>374</v>
      </c>
      <c r="D116" s="38" t="s">
        <v>375</v>
      </c>
      <c r="E116" s="91">
        <v>24</v>
      </c>
      <c r="F116" s="91">
        <v>1.5</v>
      </c>
      <c r="G116" s="103"/>
    </row>
    <row r="117" spans="1:7" ht="31.5" customHeight="1">
      <c r="A117" s="9" t="s">
        <v>376</v>
      </c>
      <c r="B117" s="10"/>
      <c r="C117" s="10"/>
      <c r="D117" s="10"/>
      <c r="E117" s="91">
        <f>SUM(E106:E114)-96</f>
        <v>200</v>
      </c>
      <c r="F117" s="91">
        <f>SUM(F106:F114)-6</f>
        <v>12.25</v>
      </c>
      <c r="G117" s="103">
        <f>SUM(G106:G113)-9</f>
        <v>19</v>
      </c>
    </row>
    <row r="118" spans="1:7" ht="15.75" customHeight="1">
      <c r="A118" s="9" t="s">
        <v>377</v>
      </c>
      <c r="B118" s="10" t="s">
        <v>354</v>
      </c>
      <c r="C118" s="10" t="s">
        <v>378</v>
      </c>
      <c r="D118" s="10" t="s">
        <v>356</v>
      </c>
      <c r="E118" s="10" t="s">
        <v>379</v>
      </c>
      <c r="F118" s="10" t="s">
        <v>358</v>
      </c>
      <c r="G118" s="32" t="s">
        <v>380</v>
      </c>
    </row>
    <row r="119" spans="1:7" ht="15.75" customHeight="1">
      <c r="A119" s="9"/>
      <c r="B119" s="101" t="s">
        <v>330</v>
      </c>
      <c r="C119" s="89" t="s">
        <v>331</v>
      </c>
      <c r="D119" s="90" t="s">
        <v>164</v>
      </c>
      <c r="E119" s="91">
        <v>3</v>
      </c>
      <c r="F119" s="104">
        <v>3</v>
      </c>
      <c r="G119" s="32"/>
    </row>
    <row r="120" spans="1:7" ht="15.75" customHeight="1">
      <c r="A120" s="9"/>
      <c r="B120" s="101" t="s">
        <v>324</v>
      </c>
      <c r="C120" s="89" t="s">
        <v>325</v>
      </c>
      <c r="D120" s="90" t="s">
        <v>164</v>
      </c>
      <c r="E120" s="91">
        <v>4</v>
      </c>
      <c r="F120" s="104">
        <v>4</v>
      </c>
      <c r="G120" s="32"/>
    </row>
    <row r="121" spans="1:7" ht="15.75" customHeight="1">
      <c r="A121" s="9"/>
      <c r="B121" s="101" t="s">
        <v>327</v>
      </c>
      <c r="C121" s="102" t="s">
        <v>427</v>
      </c>
      <c r="D121" s="90" t="s">
        <v>164</v>
      </c>
      <c r="E121" s="91">
        <v>1</v>
      </c>
      <c r="F121" s="104">
        <v>1</v>
      </c>
      <c r="G121" s="32"/>
    </row>
    <row r="122" spans="1:7" ht="15.75" customHeight="1">
      <c r="A122" s="105"/>
      <c r="B122" s="97"/>
      <c r="C122" s="106" t="s">
        <v>382</v>
      </c>
      <c r="D122" s="106" t="s">
        <v>375</v>
      </c>
      <c r="E122" s="38"/>
      <c r="F122" s="38"/>
      <c r="G122" s="98" t="s">
        <v>383</v>
      </c>
    </row>
    <row r="123" spans="1:7" ht="15.75" customHeight="1">
      <c r="A123" s="9" t="s">
        <v>376</v>
      </c>
      <c r="B123" s="10"/>
      <c r="C123" s="10"/>
      <c r="D123" s="10"/>
      <c r="E123" s="91">
        <v>8</v>
      </c>
      <c r="F123" s="107">
        <v>8</v>
      </c>
      <c r="G123" s="108"/>
    </row>
    <row r="124" spans="1:7" ht="16.5">
      <c r="A124" s="109" t="s">
        <v>384</v>
      </c>
      <c r="B124" s="110"/>
      <c r="C124" s="110"/>
      <c r="D124" s="110"/>
      <c r="E124" s="110">
        <v>200</v>
      </c>
      <c r="F124" s="110">
        <v>20.25</v>
      </c>
      <c r="G124" s="111"/>
    </row>
    <row r="126" spans="1:7" ht="15.75">
      <c r="A126" s="6" t="s">
        <v>428</v>
      </c>
      <c r="B126" s="7"/>
      <c r="C126" s="7"/>
      <c r="D126" s="7"/>
      <c r="E126" s="7"/>
      <c r="F126" s="7"/>
      <c r="G126" s="8"/>
    </row>
    <row r="127" spans="1:7" ht="15.75">
      <c r="A127" s="9"/>
      <c r="B127" s="10" t="s">
        <v>354</v>
      </c>
      <c r="C127" s="10" t="s">
        <v>355</v>
      </c>
      <c r="D127" s="90" t="s">
        <v>356</v>
      </c>
      <c r="E127" s="10" t="s">
        <v>357</v>
      </c>
      <c r="F127" s="10" t="s">
        <v>358</v>
      </c>
      <c r="G127" s="11" t="s">
        <v>359</v>
      </c>
    </row>
    <row r="128" spans="1:7" ht="14.25">
      <c r="A128" s="112" t="s">
        <v>429</v>
      </c>
      <c r="B128" s="101" t="s">
        <v>230</v>
      </c>
      <c r="C128" s="89" t="s">
        <v>231</v>
      </c>
      <c r="D128" s="90" t="s">
        <v>164</v>
      </c>
      <c r="E128" s="91">
        <v>32</v>
      </c>
      <c r="F128" s="104">
        <v>2</v>
      </c>
      <c r="G128" s="23">
        <v>3</v>
      </c>
    </row>
    <row r="129" spans="1:7" ht="14.25">
      <c r="A129" s="113"/>
      <c r="B129" s="101" t="s">
        <v>191</v>
      </c>
      <c r="C129" s="89" t="s">
        <v>192</v>
      </c>
      <c r="D129" s="90" t="s">
        <v>164</v>
      </c>
      <c r="E129" s="91">
        <v>16</v>
      </c>
      <c r="F129" s="104">
        <v>1</v>
      </c>
      <c r="G129" s="23">
        <v>2</v>
      </c>
    </row>
    <row r="130" spans="1:7" ht="14.25">
      <c r="A130" s="113"/>
      <c r="B130" s="101" t="s">
        <v>269</v>
      </c>
      <c r="C130" s="89" t="s">
        <v>270</v>
      </c>
      <c r="D130" s="90" t="s">
        <v>164</v>
      </c>
      <c r="E130" s="91">
        <v>32</v>
      </c>
      <c r="F130" s="104">
        <v>2</v>
      </c>
      <c r="G130" s="114">
        <v>4</v>
      </c>
    </row>
    <row r="131" spans="1:7" ht="14.25">
      <c r="A131" s="113"/>
      <c r="B131" s="101" t="s">
        <v>264</v>
      </c>
      <c r="C131" s="89" t="s">
        <v>265</v>
      </c>
      <c r="D131" s="90" t="s">
        <v>164</v>
      </c>
      <c r="E131" s="91">
        <v>32</v>
      </c>
      <c r="F131" s="104">
        <v>2</v>
      </c>
      <c r="G131" s="23">
        <v>4</v>
      </c>
    </row>
    <row r="132" spans="1:7" ht="14.25">
      <c r="A132" s="113"/>
      <c r="B132" s="101" t="s">
        <v>283</v>
      </c>
      <c r="C132" s="102" t="s">
        <v>284</v>
      </c>
      <c r="D132" s="90" t="s">
        <v>164</v>
      </c>
      <c r="E132" s="91">
        <v>32</v>
      </c>
      <c r="F132" s="104">
        <v>2</v>
      </c>
      <c r="G132" s="23">
        <v>4</v>
      </c>
    </row>
    <row r="133" spans="1:7" ht="14.25">
      <c r="A133" s="113"/>
      <c r="B133" s="101" t="s">
        <v>291</v>
      </c>
      <c r="C133" s="89" t="s">
        <v>292</v>
      </c>
      <c r="D133" s="90" t="s">
        <v>196</v>
      </c>
      <c r="E133" s="91">
        <v>32</v>
      </c>
      <c r="F133" s="104">
        <v>2</v>
      </c>
      <c r="G133" s="23">
        <v>4</v>
      </c>
    </row>
    <row r="134" spans="1:7" ht="14.25">
      <c r="A134" s="113"/>
      <c r="B134" s="101" t="s">
        <v>299</v>
      </c>
      <c r="C134" s="89" t="s">
        <v>300</v>
      </c>
      <c r="D134" s="90" t="s">
        <v>196</v>
      </c>
      <c r="E134" s="91">
        <v>32</v>
      </c>
      <c r="F134" s="104">
        <v>2</v>
      </c>
      <c r="G134" s="23">
        <v>4</v>
      </c>
    </row>
    <row r="135" spans="1:7" ht="14.25">
      <c r="A135" s="113"/>
      <c r="B135" s="101" t="s">
        <v>301</v>
      </c>
      <c r="C135" s="89" t="s">
        <v>302</v>
      </c>
      <c r="D135" s="90" t="s">
        <v>196</v>
      </c>
      <c r="E135" s="91">
        <v>32</v>
      </c>
      <c r="F135" s="104">
        <v>2</v>
      </c>
      <c r="G135" s="23">
        <v>4</v>
      </c>
    </row>
    <row r="136" spans="1:7" ht="14.25">
      <c r="A136" s="113"/>
      <c r="B136" s="115" t="s">
        <v>430</v>
      </c>
      <c r="C136" s="116" t="s">
        <v>176</v>
      </c>
      <c r="D136" s="24" t="s">
        <v>361</v>
      </c>
      <c r="E136" s="21">
        <v>8</v>
      </c>
      <c r="F136" s="21">
        <v>0.25</v>
      </c>
      <c r="G136" s="23"/>
    </row>
    <row r="137" spans="1:7" ht="18" customHeight="1">
      <c r="A137" s="9" t="s">
        <v>376</v>
      </c>
      <c r="B137" s="10"/>
      <c r="C137" s="10"/>
      <c r="D137" s="10"/>
      <c r="E137" s="117">
        <v>184</v>
      </c>
      <c r="F137" s="117">
        <v>11.25</v>
      </c>
      <c r="G137" s="23">
        <v>21</v>
      </c>
    </row>
    <row r="138" spans="1:7" ht="17.25" customHeight="1">
      <c r="A138" s="9" t="s">
        <v>377</v>
      </c>
      <c r="B138" s="10" t="s">
        <v>354</v>
      </c>
      <c r="C138" s="10" t="s">
        <v>378</v>
      </c>
      <c r="D138" s="10" t="s">
        <v>356</v>
      </c>
      <c r="E138" s="10" t="s">
        <v>379</v>
      </c>
      <c r="F138" s="10" t="s">
        <v>358</v>
      </c>
      <c r="G138" s="32" t="s">
        <v>380</v>
      </c>
    </row>
    <row r="139" spans="1:7" ht="17.25" customHeight="1">
      <c r="A139" s="9"/>
      <c r="B139" s="101" t="s">
        <v>336</v>
      </c>
      <c r="C139" s="89" t="s">
        <v>337</v>
      </c>
      <c r="D139" s="24" t="s">
        <v>361</v>
      </c>
      <c r="E139" s="118">
        <v>2</v>
      </c>
      <c r="F139" s="104">
        <v>2</v>
      </c>
      <c r="G139" s="32"/>
    </row>
    <row r="140" spans="1:7" ht="18" customHeight="1">
      <c r="A140" s="9"/>
      <c r="B140" s="101" t="s">
        <v>338</v>
      </c>
      <c r="C140" s="102" t="s">
        <v>431</v>
      </c>
      <c r="D140" s="24" t="s">
        <v>361</v>
      </c>
      <c r="E140" s="118">
        <v>1</v>
      </c>
      <c r="F140" s="104">
        <v>1</v>
      </c>
      <c r="G140" s="32"/>
    </row>
    <row r="141" spans="1:7" ht="18" customHeight="1">
      <c r="A141" s="9"/>
      <c r="B141" s="101" t="s">
        <v>340</v>
      </c>
      <c r="C141" s="102" t="s">
        <v>341</v>
      </c>
      <c r="D141" s="24" t="s">
        <v>361</v>
      </c>
      <c r="E141" s="118">
        <v>2</v>
      </c>
      <c r="F141" s="104">
        <v>2</v>
      </c>
      <c r="G141" s="32"/>
    </row>
    <row r="142" spans="1:7" ht="18" customHeight="1">
      <c r="A142" s="9"/>
      <c r="B142" s="101" t="s">
        <v>334</v>
      </c>
      <c r="C142" s="89" t="s">
        <v>335</v>
      </c>
      <c r="D142" s="24" t="s">
        <v>361</v>
      </c>
      <c r="E142" s="117">
        <v>2</v>
      </c>
      <c r="F142" s="104">
        <v>2</v>
      </c>
      <c r="G142" s="32"/>
    </row>
    <row r="143" spans="1:7" ht="15.75">
      <c r="A143" s="9"/>
      <c r="B143" s="37"/>
      <c r="C143" s="38" t="s">
        <v>382</v>
      </c>
      <c r="D143" s="38" t="s">
        <v>375</v>
      </c>
      <c r="E143" s="39"/>
      <c r="F143" s="39"/>
      <c r="G143" s="40" t="s">
        <v>383</v>
      </c>
    </row>
    <row r="144" spans="1:7" ht="15.75">
      <c r="A144" s="9" t="s">
        <v>376</v>
      </c>
      <c r="B144" s="10"/>
      <c r="C144" s="10"/>
      <c r="D144" s="10"/>
      <c r="E144" s="117">
        <f>SUM(E139:E142)</f>
        <v>7</v>
      </c>
      <c r="F144" s="104">
        <f>SUM(F139:F142)</f>
        <v>7</v>
      </c>
      <c r="G144" s="32"/>
    </row>
    <row r="145" spans="1:7" ht="16.5">
      <c r="A145" s="41" t="s">
        <v>384</v>
      </c>
      <c r="B145" s="42"/>
      <c r="C145" s="42"/>
      <c r="D145" s="42"/>
      <c r="E145" s="42">
        <v>184</v>
      </c>
      <c r="F145" s="42">
        <v>18.25</v>
      </c>
      <c r="G145" s="43"/>
    </row>
    <row r="147" spans="1:7" ht="15.75">
      <c r="A147" s="6" t="s">
        <v>432</v>
      </c>
      <c r="B147" s="7"/>
      <c r="C147" s="7"/>
      <c r="D147" s="7"/>
      <c r="E147" s="7"/>
      <c r="F147" s="7"/>
      <c r="G147" s="8"/>
    </row>
    <row r="148" spans="1:7" ht="15.75">
      <c r="A148" s="9"/>
      <c r="B148" s="10" t="s">
        <v>354</v>
      </c>
      <c r="C148" s="10" t="s">
        <v>355</v>
      </c>
      <c r="D148" s="10" t="s">
        <v>356</v>
      </c>
      <c r="E148" s="10" t="s">
        <v>357</v>
      </c>
      <c r="F148" s="10" t="s">
        <v>358</v>
      </c>
      <c r="G148" s="11" t="s">
        <v>359</v>
      </c>
    </row>
    <row r="149" spans="1:7" ht="14.25">
      <c r="A149" s="31" t="s">
        <v>360</v>
      </c>
      <c r="B149" s="115" t="s">
        <v>433</v>
      </c>
      <c r="C149" s="116" t="s">
        <v>176</v>
      </c>
      <c r="D149" s="119" t="s">
        <v>164</v>
      </c>
      <c r="E149" s="21">
        <v>8</v>
      </c>
      <c r="F149" s="21">
        <v>0.25</v>
      </c>
      <c r="G149" s="23"/>
    </row>
    <row r="150" spans="1:7" ht="15.75">
      <c r="A150" s="9" t="s">
        <v>376</v>
      </c>
      <c r="B150" s="10"/>
      <c r="C150" s="10"/>
      <c r="D150" s="10"/>
      <c r="E150" s="117">
        <v>8</v>
      </c>
      <c r="F150" s="117">
        <v>0.25</v>
      </c>
      <c r="G150" s="32"/>
    </row>
    <row r="151" spans="1:7" ht="14.25">
      <c r="A151" s="9" t="s">
        <v>377</v>
      </c>
      <c r="B151" s="10" t="s">
        <v>354</v>
      </c>
      <c r="C151" s="10" t="s">
        <v>378</v>
      </c>
      <c r="D151" s="10" t="s">
        <v>356</v>
      </c>
      <c r="E151" s="10" t="s">
        <v>379</v>
      </c>
      <c r="F151" s="10" t="s">
        <v>358</v>
      </c>
      <c r="G151" s="32" t="s">
        <v>380</v>
      </c>
    </row>
    <row r="152" spans="1:7" ht="15.75">
      <c r="A152" s="9"/>
      <c r="B152" s="115" t="s">
        <v>342</v>
      </c>
      <c r="C152" s="35" t="s">
        <v>434</v>
      </c>
      <c r="D152" s="24" t="s">
        <v>361</v>
      </c>
      <c r="E152" s="21">
        <v>15</v>
      </c>
      <c r="F152" s="120">
        <v>15</v>
      </c>
      <c r="G152" s="32"/>
    </row>
    <row r="153" spans="1:7" ht="15.75" customHeight="1">
      <c r="A153" s="9"/>
      <c r="B153" s="37"/>
      <c r="C153" s="38" t="s">
        <v>382</v>
      </c>
      <c r="D153" s="38" t="s">
        <v>375</v>
      </c>
      <c r="E153" s="39"/>
      <c r="F153" s="39"/>
      <c r="G153" s="40" t="s">
        <v>383</v>
      </c>
    </row>
    <row r="154" spans="1:7" ht="15.75">
      <c r="A154" s="9" t="s">
        <v>376</v>
      </c>
      <c r="B154" s="10"/>
      <c r="C154" s="10"/>
      <c r="D154" s="10"/>
      <c r="E154" s="117">
        <v>15</v>
      </c>
      <c r="F154" s="104">
        <v>15</v>
      </c>
      <c r="G154" s="32"/>
    </row>
    <row r="155" spans="1:7" ht="16.5">
      <c r="A155" s="41" t="s">
        <v>384</v>
      </c>
      <c r="B155" s="42"/>
      <c r="C155" s="42"/>
      <c r="D155" s="42"/>
      <c r="E155" s="121">
        <v>8</v>
      </c>
      <c r="F155" s="122">
        <v>15</v>
      </c>
      <c r="G155" s="43"/>
    </row>
    <row r="157" spans="1:7" ht="15.75">
      <c r="A157" s="123"/>
      <c r="B157" s="123"/>
      <c r="C157" s="123"/>
      <c r="D157" s="123"/>
      <c r="E157" s="123"/>
      <c r="F157" s="123"/>
      <c r="G157" s="123"/>
    </row>
    <row r="158" spans="1:7" ht="15.75">
      <c r="A158" s="123"/>
      <c r="B158" s="123"/>
      <c r="C158" s="123"/>
      <c r="D158" s="123"/>
      <c r="E158" s="123"/>
      <c r="F158" s="123"/>
      <c r="G158" s="123"/>
    </row>
    <row r="159" spans="1:7" ht="15.75">
      <c r="A159" s="123"/>
      <c r="B159" s="123"/>
      <c r="C159" s="123"/>
      <c r="D159" s="123"/>
      <c r="E159" s="123"/>
      <c r="F159" s="123"/>
      <c r="G159" s="123"/>
    </row>
    <row r="160" spans="1:7" ht="15.75">
      <c r="A160" s="123"/>
      <c r="B160" s="123"/>
      <c r="C160" s="123"/>
      <c r="D160" s="123"/>
      <c r="E160" s="123"/>
      <c r="F160" s="123"/>
      <c r="G160" s="123"/>
    </row>
    <row r="161" spans="1:7" ht="15.75">
      <c r="A161" s="123"/>
      <c r="B161" s="123"/>
      <c r="C161" s="123"/>
      <c r="D161" s="123"/>
      <c r="E161" s="123"/>
      <c r="F161" s="123"/>
      <c r="G161" s="123"/>
    </row>
    <row r="162" spans="1:7" ht="15.75">
      <c r="A162" s="123"/>
      <c r="B162" s="123"/>
      <c r="C162" s="123"/>
      <c r="D162" s="123"/>
      <c r="E162" s="123"/>
      <c r="F162" s="123"/>
      <c r="G162" s="123"/>
    </row>
    <row r="166" spans="2:4" ht="15.75">
      <c r="B166" s="123"/>
      <c r="C166" s="123"/>
      <c r="D166" s="123"/>
    </row>
    <row r="167" spans="2:4" ht="15.75">
      <c r="B167" s="123"/>
      <c r="C167" s="123"/>
      <c r="D167" s="123"/>
    </row>
    <row r="168" spans="2:4" ht="15.75">
      <c r="B168" s="123"/>
      <c r="C168" s="123"/>
      <c r="D168" s="123"/>
    </row>
  </sheetData>
  <sheetProtection/>
  <mergeCells count="50">
    <mergeCell ref="A1:G1"/>
    <mergeCell ref="A2:B2"/>
    <mergeCell ref="C2:G2"/>
    <mergeCell ref="A3:G3"/>
    <mergeCell ref="A16:D16"/>
    <mergeCell ref="A20:D20"/>
    <mergeCell ref="A21:D21"/>
    <mergeCell ref="A23:G23"/>
    <mergeCell ref="A37:D37"/>
    <mergeCell ref="A40:D40"/>
    <mergeCell ref="A41:D41"/>
    <mergeCell ref="A43:G43"/>
    <mergeCell ref="A56:D56"/>
    <mergeCell ref="A59:D59"/>
    <mergeCell ref="A60:D60"/>
    <mergeCell ref="A62:G62"/>
    <mergeCell ref="A76:D76"/>
    <mergeCell ref="A81:D81"/>
    <mergeCell ref="A82:D82"/>
    <mergeCell ref="A84:G84"/>
    <mergeCell ref="A96:D96"/>
    <mergeCell ref="A101:D101"/>
    <mergeCell ref="A102:D102"/>
    <mergeCell ref="A104:G104"/>
    <mergeCell ref="A117:D117"/>
    <mergeCell ref="A123:D123"/>
    <mergeCell ref="A124:D124"/>
    <mergeCell ref="A126:G126"/>
    <mergeCell ref="A137:D137"/>
    <mergeCell ref="A144:D144"/>
    <mergeCell ref="A145:D145"/>
    <mergeCell ref="A147:G147"/>
    <mergeCell ref="A150:D150"/>
    <mergeCell ref="A154:D154"/>
    <mergeCell ref="A155:D155"/>
    <mergeCell ref="A5:A15"/>
    <mergeCell ref="A17:A19"/>
    <mergeCell ref="A25:A36"/>
    <mergeCell ref="A38:A39"/>
    <mergeCell ref="A45:A55"/>
    <mergeCell ref="A57:A58"/>
    <mergeCell ref="A64:A75"/>
    <mergeCell ref="A77:A80"/>
    <mergeCell ref="A86:A95"/>
    <mergeCell ref="A97:A100"/>
    <mergeCell ref="A106:A116"/>
    <mergeCell ref="A118:A122"/>
    <mergeCell ref="A128:A136"/>
    <mergeCell ref="A138:A143"/>
    <mergeCell ref="A151:A153"/>
  </mergeCells>
  <printOptions horizontalCentered="1" verticalCentered="1"/>
  <pageMargins left="0.79" right="0.79" top="0.79" bottom="0.79" header="0.28" footer="0.24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dianqi02</dc:creator>
  <cp:keywords/>
  <dc:description/>
  <cp:lastModifiedBy>火火</cp:lastModifiedBy>
  <cp:lastPrinted>2018-07-18T04:18:22Z</cp:lastPrinted>
  <dcterms:created xsi:type="dcterms:W3CDTF">1996-12-17T01:32:42Z</dcterms:created>
  <dcterms:modified xsi:type="dcterms:W3CDTF">2018-09-30T13:22:34Z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